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285" documentId="11_48A8012BBEAB47229A158BA5A50A0B6FAC1D788E" xr6:coauthVersionLast="47" xr6:coauthVersionMax="47" xr10:uidLastSave="{6C9D8DA8-80FA-49D9-9448-84FDDAFDE29D}"/>
  <bookViews>
    <workbookView xWindow="-120" yWindow="-120" windowWidth="29040" windowHeight="15720" xr2:uid="{00000000-000D-0000-FFFF-FFFF00000000}"/>
  </bookViews>
  <sheets>
    <sheet name=" Sažetak" sheetId="2" r:id="rId1"/>
    <sheet name="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0">' Sažetak'!$A$1:$J$42</definedName>
    <definedName name="_xlnm.Print_Area" localSheetId="3">'Posebni dio'!$A$1:$G$32</definedName>
    <definedName name="_xlnm.Print_Area" localSheetId="1">'Račun prihoda i rashoda'!$A$1:$G$84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H16" i="2"/>
  <c r="G13" i="2"/>
  <c r="F13" i="2"/>
  <c r="J16" i="2"/>
  <c r="G10" i="2"/>
  <c r="G16" i="2" l="1"/>
  <c r="G25" i="2" s="1"/>
  <c r="G32" i="2" s="1"/>
  <c r="F16" i="2"/>
  <c r="I16" i="2"/>
  <c r="I25" i="2" s="1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 l="1"/>
  <c r="G32" i="6"/>
  <c r="C32" i="6"/>
  <c r="C33" i="6"/>
  <c r="E32" i="6"/>
  <c r="F32" i="6"/>
  <c r="C34" i="6"/>
</calcChain>
</file>

<file path=xl/sharedStrings.xml><?xml version="1.0" encoding="utf-8"?>
<sst xmlns="http://schemas.openxmlformats.org/spreadsheetml/2006/main" count="293" uniqueCount="137">
  <si>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</si>
  <si>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</si>
  <si>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</si>
  <si>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</si>
  <si>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</si>
  <si>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</si>
  <si>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</si>
  <si>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</si>
  <si>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</si>
  <si>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</si>
  <si>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</si>
  <si>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</si>
  <si>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</si>
  <si>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</si>
  <si>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</si>
  <si>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</si>
  <si>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</si>
  <si>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</si>
  <si>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</si>
  <si>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</si>
  <si>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</si>
  <si>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</si>
  <si>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</si>
  <si>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</si>
  <si>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</si>
  <si>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</si>
  <si>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</si>
  <si>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</si>
  <si>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</si>
  <si>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</si>
  <si>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</si>
  <si>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</si>
  <si>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</si>
  <si>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</si>
  <si>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</si>
  <si>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</si>
  <si>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</si>
  <si>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</si>
  <si>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</si>
  <si>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</si>
  <si>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</si>
  <si>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01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</si>
  <si>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</si>
  <si>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</si>
  <si>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</si>
  <si>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</si>
  <si>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</si>
  <si>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</si>
  <si>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</si>
  <si>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</si>
  <si>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</si>
  <si>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</si>
  <si>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</si>
  <si>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</si>
  <si>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</si>
  <si>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</si>
  <si>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</si>
  <si>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</si>
  <si>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>IZVRŠENJE 
2024.</t>
  </si>
  <si>
    <t>TEKUĆI PLAN 
2025.</t>
  </si>
  <si>
    <t>PLAN 
2026.</t>
  </si>
  <si>
    <t>PROJEKCIJA 
2027.</t>
  </si>
  <si>
    <t>PROJEKCIJA
2028.</t>
  </si>
  <si>
    <t>PRORAČUN JEDINICE LOKALNE I PODRUČNE (REGIONALNE) SAMOUPRAVE/
FINANCIJSKI PLAN PRORAČUNSKOG KORISNIKA JEDINICE LOKALNE I PODRUČNE (REGIONALNE) SAMOUPRAVE 
ZA GODINU 2026. I PROJEKCIJE ZA GODINU 2027. I 2028.</t>
  </si>
  <si>
    <t>PLAN 2026.</t>
  </si>
  <si>
    <t>Program javnih potreba u školstvu</t>
  </si>
  <si>
    <t>Školska najtecanja i smotre</t>
  </si>
  <si>
    <t>Školska kuhinja</t>
  </si>
  <si>
    <t>Prihodi za posebne namjene-PK</t>
  </si>
  <si>
    <t>Pomoći-Agencija za plaćanje u poljoprivredi</t>
  </si>
  <si>
    <t>Pomoći-Ministarstvo znanosti i obrazovanja</t>
  </si>
  <si>
    <t>Pomoći-minist. Za demografiju, obitelj, mlade i socijalnu</t>
  </si>
  <si>
    <t>Pomoći iz grad. i opć .pror-PK</t>
  </si>
  <si>
    <t>Redovni program OŠ</t>
  </si>
  <si>
    <t>Opći prihodi osnovne škole</t>
  </si>
  <si>
    <t>Pomoći-PK</t>
  </si>
  <si>
    <t>Pomoći iz grad. I opć- pror.-PK</t>
  </si>
  <si>
    <t>Ulaganja u objekte školstva</t>
  </si>
  <si>
    <t>Ulaganja u objekte školstva- POTRES</t>
  </si>
  <si>
    <t>Pomoći- Ministarstvo znanosti i obrazovanja</t>
  </si>
  <si>
    <t>Osiguravanje pomoćnika u nastavi učenicima s teškoćama</t>
  </si>
  <si>
    <t>RAZDJEL 002</t>
  </si>
  <si>
    <t>UPRAVNI ODJEL ZA OBRAZOVANJE, KULTURU, SOPRT, MLADE I CIVILNO DRUŠTVO</t>
  </si>
  <si>
    <t>GLAVA 00202 ŠKOLSTVO/RKP 9013</t>
  </si>
  <si>
    <t>O.Š. VLADIMIR NAZOR TOPUSKO</t>
  </si>
  <si>
    <t>Program 1001</t>
  </si>
  <si>
    <t>Aktivnost A100007</t>
  </si>
  <si>
    <t>Izvor 1.1.</t>
  </si>
  <si>
    <t>Aktivnost A 1000010</t>
  </si>
  <si>
    <t>Izvor financiranja 1.1.</t>
  </si>
  <si>
    <t>Izvor financiranja 4.3.1.</t>
  </si>
  <si>
    <t xml:space="preserve">       Izvor financiranja 4.3.1.</t>
  </si>
  <si>
    <t>Izvor financiranja 5.7.1.</t>
  </si>
  <si>
    <t xml:space="preserve">Aktivnost A100014 </t>
  </si>
  <si>
    <t>Izvor financiranja 1.2.</t>
  </si>
  <si>
    <t>Rashodi za usluge</t>
  </si>
  <si>
    <t>Knjige</t>
  </si>
  <si>
    <t>Kapitalni projekt K100002</t>
  </si>
  <si>
    <t>Izvor 1.2.</t>
  </si>
  <si>
    <t>Ulaganja u računalne programe</t>
  </si>
  <si>
    <t>Izvor financiranja 6.1.1.</t>
  </si>
  <si>
    <t>Tekuće donacije- PK</t>
  </si>
  <si>
    <t>Donacije</t>
  </si>
  <si>
    <t>Donacije u novcu</t>
  </si>
  <si>
    <t>Izvor 5.2.5.</t>
  </si>
  <si>
    <t>Kapitalni projekt K100007</t>
  </si>
  <si>
    <t>Kapitalni projekt K100004</t>
  </si>
  <si>
    <t>Izvor financiranja 5.0.12.</t>
  </si>
  <si>
    <t>Izvor financiranja 5.0.14.</t>
  </si>
  <si>
    <t>Izvor financiranja 5.0.6.</t>
  </si>
  <si>
    <t>Izvor financiranja 5.2.42.</t>
  </si>
  <si>
    <t>Izvor financiranja 5.0.2.</t>
  </si>
  <si>
    <t>Izvor financiranja 5.2.44.</t>
  </si>
  <si>
    <t>Izvor 5.0.12.</t>
  </si>
  <si>
    <t>Izvor 5.0.16</t>
  </si>
  <si>
    <t>Pomoći- Ministarstvo regionalnog razvoja i fondova EU</t>
  </si>
  <si>
    <t>8520 Osnovno obrazovanje</t>
  </si>
  <si>
    <t>Prihodi od donacija</t>
  </si>
  <si>
    <t>Prihodi od imovine</t>
  </si>
  <si>
    <t>Prihodi od nadležnog proračuna i od HZZO-a temeljem ugovornih obveza</t>
  </si>
  <si>
    <t>Prihodi od upravnih i admin. Pristojbi</t>
  </si>
  <si>
    <t>Ostali nespomenuti prihodi</t>
  </si>
  <si>
    <t>32 1</t>
  </si>
  <si>
    <t>Materijalni rashodi (naknade zaposl.)</t>
  </si>
  <si>
    <t>Materijalni rashodi (dec. sredstva)</t>
  </si>
  <si>
    <t>Materijalni rashodi (šk. kuhinja)</t>
  </si>
  <si>
    <t>Ostali za zaposlene (pomoćnici)</t>
  </si>
  <si>
    <t>Materijalni rashodi (tek. i inv.)</t>
  </si>
  <si>
    <t>Ostali nesp. rashodi</t>
  </si>
  <si>
    <t>Pomoći pr. korisniku iz pr. koji im nije nadležan</t>
  </si>
  <si>
    <t>Pomoći pr. iz drugih prorač. (općina)</t>
  </si>
  <si>
    <t xml:space="preserve">Pomoći pr. iz drugih prorač. </t>
  </si>
  <si>
    <t>Prih. na tem. ugov. obveza</t>
  </si>
  <si>
    <t>Prih. po posebnim propisima</t>
  </si>
  <si>
    <t>Pomoći iz državnog proračuna</t>
  </si>
  <si>
    <t>Pomoći iz nadležnog proračuna</t>
  </si>
  <si>
    <t>Prihodi od općine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</si>
</sst>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37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13" fillId="2" borderId="4" xfId="3" applyNumberFormat="1" applyFont="1" applyFill="1" applyBorder="1" applyAlignment="1" applyProtection="1">
      <alignment horizontal="left" vertical="center" wrapText="1" indent="2"/>
    </xf>
    <xf numFmtId="0" fontId="8" fillId="2" borderId="4" xfId="0" applyNumberFormat="1" applyFont="1" applyFill="1" applyBorder="1" applyAlignment="1" applyProtection="1">
      <alignment horizontal="left" vertical="center" wrapText="1" indent="6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8" fillId="2" borderId="4" xfId="3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23" fillId="2" borderId="4" xfId="3" applyNumberFormat="1" applyFont="1" applyFill="1" applyBorder="1" applyAlignment="1" applyProtection="1">
      <alignment horizontal="left" vertical="center" wrapText="1" indent="4"/>
    </xf>
    <xf numFmtId="0" fontId="23" fillId="2" borderId="4" xfId="3" applyNumberFormat="1" applyFont="1" applyFill="1" applyBorder="1" applyAlignment="1" applyProtection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4" fillId="2" borderId="5" xfId="0" applyNumberFormat="1" applyFont="1" applyFill="1" applyBorder="1" applyAlignment="1" applyProtection="1">
      <alignment horizontal="left" vertical="center" wrapText="1"/>
    </xf>
    <xf numFmtId="0" fontId="25" fillId="2" borderId="5" xfId="0" applyNumberFormat="1" applyFont="1" applyFill="1" applyBorder="1" applyAlignment="1" applyProtection="1">
      <alignment horizontal="left" vertical="center" wrapText="1"/>
    </xf>
    <xf numFmtId="0" fontId="26" fillId="2" borderId="5" xfId="0" applyNumberFormat="1" applyFont="1" applyFill="1" applyBorder="1" applyAlignment="1" applyProtection="1">
      <alignment horizontal="left" vertical="center" wrapText="1"/>
    </xf>
    <xf numFmtId="2" fontId="13" fillId="3" borderId="4" xfId="2" applyNumberFormat="1" applyFont="1" applyFill="1" applyBorder="1" applyAlignment="1">
      <alignment horizontal="right"/>
    </xf>
    <xf numFmtId="2" fontId="13" fillId="0" borderId="4" xfId="2" applyNumberFormat="1" applyFont="1" applyFill="1" applyBorder="1" applyAlignment="1">
      <alignment horizontal="right"/>
    </xf>
    <xf numFmtId="2" fontId="13" fillId="0" borderId="4" xfId="2" applyNumberFormat="1" applyFont="1" applyBorder="1" applyAlignment="1">
      <alignment horizontal="right"/>
    </xf>
    <xf numFmtId="2" fontId="13" fillId="0" borderId="4" xfId="2" applyNumberFormat="1" applyFont="1" applyFill="1" applyBorder="1" applyAlignment="1" applyProtection="1">
      <alignment horizontal="right" wrapText="1"/>
    </xf>
    <xf numFmtId="2" fontId="15" fillId="4" borderId="2" xfId="2" quotePrefix="1" applyNumberFormat="1" applyFont="1" applyFill="1" applyBorder="1" applyAlignment="1">
      <alignment horizontal="right"/>
    </xf>
    <xf numFmtId="2" fontId="15" fillId="4" borderId="4" xfId="2" applyNumberFormat="1" applyFont="1" applyFill="1" applyBorder="1" applyAlignment="1" applyProtection="1">
      <alignment horizontal="right" wrapText="1"/>
    </xf>
    <xf numFmtId="2" fontId="15" fillId="3" borderId="2" xfId="2" quotePrefix="1" applyNumberFormat="1" applyFont="1" applyFill="1" applyBorder="1" applyAlignment="1">
      <alignment horizontal="right"/>
    </xf>
    <xf numFmtId="2" fontId="15" fillId="3" borderId="4" xfId="2" quotePrefix="1" applyNumberFormat="1" applyFont="1" applyFill="1" applyBorder="1" applyAlignment="1">
      <alignment horizontal="right"/>
    </xf>
    <xf numFmtId="2" fontId="13" fillId="3" borderId="2" xfId="2" quotePrefix="1" applyNumberFormat="1" applyFont="1" applyFill="1" applyBorder="1" applyAlignment="1">
      <alignment horizontal="right"/>
    </xf>
    <xf numFmtId="2" fontId="13" fillId="3" borderId="4" xfId="2" quotePrefix="1" applyNumberFormat="1" applyFont="1" applyFill="1" applyBorder="1" applyAlignment="1">
      <alignment horizontal="right"/>
    </xf>
    <xf numFmtId="2" fontId="15" fillId="2" borderId="4" xfId="3" applyNumberFormat="1" applyFont="1" applyFill="1" applyBorder="1" applyAlignment="1" applyProtection="1">
      <alignment horizontal="left" vertical="center" wrapText="1"/>
    </xf>
    <xf numFmtId="2" fontId="8" fillId="2" borderId="4" xfId="3" applyNumberFormat="1" applyFont="1" applyFill="1" applyBorder="1" applyAlignment="1">
      <alignment horizontal="right"/>
    </xf>
    <xf numFmtId="2" fontId="16" fillId="2" borderId="4" xfId="3" applyNumberFormat="1" applyFont="1" applyFill="1" applyBorder="1" applyAlignment="1" applyProtection="1">
      <alignment horizontal="left" vertical="center" wrapText="1"/>
    </xf>
    <xf numFmtId="2" fontId="15" fillId="2" borderId="4" xfId="3" applyNumberFormat="1" applyFont="1" applyFill="1" applyBorder="1" applyAlignment="1" applyProtection="1">
      <alignment vertical="center" wrapText="1"/>
    </xf>
    <xf numFmtId="2" fontId="16" fillId="2" borderId="4" xfId="3" applyNumberFormat="1" applyFont="1" applyFill="1" applyBorder="1" applyAlignment="1" applyProtection="1">
      <alignment vertical="center" wrapText="1"/>
    </xf>
    <xf numFmtId="2" fontId="4" fillId="0" borderId="4" xfId="3" applyNumberFormat="1" applyFont="1" applyBorder="1"/>
    <xf numFmtId="2" fontId="8" fillId="2" borderId="4" xfId="3" applyNumberFormat="1" applyFont="1" applyFill="1" applyBorder="1" applyAlignment="1">
      <alignment horizontal="right" indent="1"/>
    </xf>
    <xf numFmtId="0" fontId="8" fillId="2" borderId="4" xfId="3" applyNumberFormat="1" applyFont="1" applyFill="1" applyBorder="1" applyAlignment="1" applyProtection="1">
      <alignment horizontal="left" vertical="center" wrapText="1" indent="4"/>
    </xf>
    <xf numFmtId="0" fontId="8" fillId="2" borderId="4" xfId="3" applyNumberFormat="1" applyFont="1" applyFill="1" applyBorder="1" applyAlignment="1" applyProtection="1">
      <alignment horizontal="left" vertical="center" wrapText="1" indent="3"/>
    </xf>
    <xf numFmtId="0" fontId="8" fillId="2" borderId="4" xfId="3" applyNumberFormat="1" applyFont="1" applyFill="1" applyBorder="1" applyAlignment="1" applyProtection="1">
      <alignment horizontal="left" vertical="center" wrapText="1" indent="1"/>
    </xf>
    <xf numFmtId="0" fontId="8" fillId="2" borderId="4" xfId="3" applyNumberFormat="1" applyFont="1" applyFill="1" applyBorder="1" applyAlignment="1" applyProtection="1">
      <alignment horizontal="left" vertical="center" wrapText="1" indent="2"/>
    </xf>
    <xf numFmtId="0" fontId="27" fillId="2" borderId="4" xfId="0" applyFont="1" applyFill="1" applyBorder="1" applyAlignment="1">
      <alignment horizontal="left" vertical="center" wrapText="1"/>
    </xf>
    <xf numFmtId="2" fontId="13" fillId="2" borderId="4" xfId="3" applyNumberFormat="1" applyFont="1" applyFill="1" applyBorder="1" applyAlignment="1">
      <alignment horizontal="right"/>
    </xf>
    <xf numFmtId="0" fontId="22" fillId="2" borderId="4" xfId="3" quotePrefix="1" applyFont="1" applyFill="1" applyBorder="1" applyAlignment="1">
      <alignment horizontal="left" vertical="center" indent="2"/>
    </xf>
    <xf numFmtId="2" fontId="15" fillId="2" borderId="4" xfId="3" applyNumberFormat="1" applyFont="1" applyFill="1" applyBorder="1" applyAlignment="1" applyProtection="1">
      <alignment vertical="center"/>
    </xf>
    <xf numFmtId="2" fontId="15" fillId="2" borderId="4" xfId="3" applyNumberFormat="1" applyFont="1" applyFill="1" applyBorder="1" applyAlignment="1" applyProtection="1">
      <alignment horizontal="right" vertical="center" wrapText="1"/>
    </xf>
    <xf numFmtId="2" fontId="16" fillId="2" borderId="4" xfId="3" applyNumberFormat="1" applyFont="1" applyFill="1" applyBorder="1" applyAlignment="1" applyProtection="1">
      <alignment horizontal="right" vertical="center" wrapText="1"/>
    </xf>
    <xf numFmtId="2" fontId="16" fillId="2" borderId="4" xfId="3" quotePrefix="1" applyNumberFormat="1" applyFont="1" applyFill="1" applyBorder="1" applyAlignment="1">
      <alignment horizontal="right" vertical="center" wrapText="1"/>
    </xf>
    <xf numFmtId="2" fontId="22" fillId="2" borderId="4" xfId="3" quotePrefix="1" applyNumberFormat="1" applyFont="1" applyFill="1" applyBorder="1" applyAlignment="1">
      <alignment horizontal="right" vertical="center" wrapText="1"/>
    </xf>
    <xf numFmtId="2" fontId="16" fillId="2" borderId="4" xfId="3" quotePrefix="1" applyNumberFormat="1" applyFont="1" applyFill="1" applyBorder="1" applyAlignment="1">
      <alignment horizontal="right" vertical="center"/>
    </xf>
    <xf numFmtId="2" fontId="13" fillId="2" borderId="4" xfId="3" applyNumberFormat="1" applyFont="1" applyFill="1" applyBorder="1" applyAlignment="1"/>
    <xf numFmtId="2" fontId="8" fillId="2" borderId="4" xfId="3" applyNumberFormat="1" applyFont="1" applyFill="1" applyBorder="1" applyAlignment="1"/>
    <xf numFmtId="2" fontId="16" fillId="2" borderId="4" xfId="3" quotePrefix="1" applyNumberFormat="1" applyFont="1" applyFill="1" applyBorder="1" applyAlignment="1">
      <alignment vertical="center"/>
    </xf>
    <xf numFmtId="2" fontId="22" fillId="2" borderId="4" xfId="3" quotePrefix="1" applyNumberFormat="1" applyFont="1" applyFill="1" applyBorder="1" applyAlignment="1">
      <alignment vertical="center"/>
    </xf>
    <xf numFmtId="2" fontId="8" fillId="2" borderId="4" xfId="3" applyNumberFormat="1" applyFont="1" applyFill="1" applyBorder="1" applyAlignment="1" applyProtection="1">
      <alignment wrapText="1"/>
    </xf>
    <xf numFmtId="2" fontId="16" fillId="2" borderId="4" xfId="3" quotePrefix="1" applyNumberFormat="1" applyFont="1" applyFill="1" applyBorder="1" applyAlignment="1">
      <alignment vertical="center" wrapText="1"/>
    </xf>
    <xf numFmtId="2" fontId="15" fillId="2" borderId="4" xfId="3" quotePrefix="1" applyNumberFormat="1" applyFont="1" applyFill="1" applyBorder="1" applyAlignment="1">
      <alignment horizontal="right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L40" sqref="L40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1"/>
    </row>
    <row r="2" spans="1:10" s="2" customFormat="1" ht="51" customHeight="1" x14ac:dyDescent="0.25">
      <c r="A2" s="123" t="s">
        <v>63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23" t="s">
        <v>0</v>
      </c>
      <c r="B4" s="123"/>
      <c r="C4" s="123"/>
      <c r="D4" s="123"/>
      <c r="E4" s="123"/>
      <c r="F4" s="123"/>
      <c r="G4" s="123"/>
      <c r="H4" s="123"/>
      <c r="I4" s="124"/>
      <c r="J4" s="124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23" t="s">
        <v>13</v>
      </c>
      <c r="B6" s="125"/>
      <c r="C6" s="125"/>
      <c r="D6" s="125"/>
      <c r="E6" s="125"/>
      <c r="F6" s="125"/>
      <c r="G6" s="125"/>
      <c r="H6" s="125"/>
      <c r="I6" s="125"/>
      <c r="J6" s="125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26" t="s">
        <v>12</v>
      </c>
      <c r="B8" s="127"/>
      <c r="C8" s="127"/>
      <c r="D8" s="127"/>
      <c r="E8" s="127"/>
      <c r="F8" s="60" t="s">
        <v>58</v>
      </c>
      <c r="G8" s="60" t="s">
        <v>59</v>
      </c>
      <c r="H8" s="61" t="s">
        <v>60</v>
      </c>
      <c r="I8" s="61" t="s">
        <v>61</v>
      </c>
      <c r="J8" s="61" t="s">
        <v>62</v>
      </c>
    </row>
    <row r="9" spans="1:10" s="23" customFormat="1" ht="12" customHeight="1" x14ac:dyDescent="0.25">
      <c r="A9" s="118">
        <v>1</v>
      </c>
      <c r="B9" s="118"/>
      <c r="C9" s="118"/>
      <c r="D9" s="118"/>
      <c r="E9" s="118"/>
      <c r="F9" s="62">
        <v>2</v>
      </c>
      <c r="G9" s="62">
        <v>3</v>
      </c>
      <c r="H9" s="63">
        <v>4</v>
      </c>
      <c r="I9" s="63">
        <v>5</v>
      </c>
      <c r="J9" s="63">
        <v>6</v>
      </c>
    </row>
    <row r="10" spans="1:10" s="2" customFormat="1" x14ac:dyDescent="0.25">
      <c r="A10" s="119" t="s">
        <v>3</v>
      </c>
      <c r="B10" s="117"/>
      <c r="C10" s="117"/>
      <c r="D10" s="117"/>
      <c r="E10" s="128"/>
      <c r="F10" s="71">
        <f>F11+F12</f>
        <v>916313.9</v>
      </c>
      <c r="G10" s="71">
        <f t="shared" ref="G10" si="0">G11+G12</f>
        <v>939848.01</v>
      </c>
      <c r="H10" s="71">
        <v>946756.11</v>
      </c>
      <c r="I10" s="71">
        <v>946756.11</v>
      </c>
      <c r="J10" s="71">
        <v>945348.25</v>
      </c>
    </row>
    <row r="11" spans="1:10" s="2" customFormat="1" x14ac:dyDescent="0.25">
      <c r="A11" s="131" t="s">
        <v>1</v>
      </c>
      <c r="B11" s="132"/>
      <c r="C11" s="132"/>
      <c r="D11" s="132"/>
      <c r="E11" s="130"/>
      <c r="F11" s="72">
        <v>916313.9</v>
      </c>
      <c r="G11" s="72">
        <v>939848.01</v>
      </c>
      <c r="H11" s="71">
        <v>946756.11</v>
      </c>
      <c r="I11" s="71">
        <v>946756.11</v>
      </c>
      <c r="J11" s="71">
        <v>945348.25</v>
      </c>
    </row>
    <row r="12" spans="1:10" s="2" customFormat="1" x14ac:dyDescent="0.25">
      <c r="A12" s="133" t="s">
        <v>2</v>
      </c>
      <c r="B12" s="130"/>
      <c r="C12" s="130"/>
      <c r="D12" s="130"/>
      <c r="E12" s="130"/>
      <c r="F12" s="72"/>
      <c r="G12" s="72"/>
      <c r="H12" s="72"/>
      <c r="I12" s="72"/>
      <c r="J12" s="72"/>
    </row>
    <row r="13" spans="1:10" s="2" customFormat="1" x14ac:dyDescent="0.25">
      <c r="A13" s="10" t="s">
        <v>6</v>
      </c>
      <c r="B13" s="21"/>
      <c r="C13" s="21"/>
      <c r="D13" s="21"/>
      <c r="E13" s="21"/>
      <c r="F13" s="71">
        <f>F14+F15</f>
        <v>925283.94</v>
      </c>
      <c r="G13" s="71">
        <f t="shared" ref="G13" si="1">G14+G15</f>
        <v>939848.01</v>
      </c>
      <c r="H13" s="71">
        <v>946756.11</v>
      </c>
      <c r="I13" s="71">
        <v>946756.11</v>
      </c>
      <c r="J13" s="71">
        <v>945348.25</v>
      </c>
    </row>
    <row r="14" spans="1:10" s="2" customFormat="1" x14ac:dyDescent="0.25">
      <c r="A14" s="134" t="s">
        <v>4</v>
      </c>
      <c r="B14" s="132"/>
      <c r="C14" s="132"/>
      <c r="D14" s="132"/>
      <c r="E14" s="132"/>
      <c r="F14" s="72">
        <v>906366.98</v>
      </c>
      <c r="G14" s="72">
        <v>939848.01</v>
      </c>
      <c r="H14" s="71">
        <v>946756.11</v>
      </c>
      <c r="I14" s="71">
        <v>946756.11</v>
      </c>
      <c r="J14" s="71">
        <v>945348.25</v>
      </c>
    </row>
    <row r="15" spans="1:10" s="2" customFormat="1" x14ac:dyDescent="0.25">
      <c r="A15" s="129" t="s">
        <v>5</v>
      </c>
      <c r="B15" s="130"/>
      <c r="C15" s="130"/>
      <c r="D15" s="130"/>
      <c r="E15" s="130"/>
      <c r="F15" s="73">
        <v>18916.96</v>
      </c>
      <c r="G15" s="73">
        <v>0</v>
      </c>
      <c r="H15" s="73"/>
      <c r="I15" s="73"/>
      <c r="J15" s="74"/>
    </row>
    <row r="16" spans="1:10" s="2" customFormat="1" x14ac:dyDescent="0.25">
      <c r="A16" s="116" t="s">
        <v>7</v>
      </c>
      <c r="B16" s="117"/>
      <c r="C16" s="117"/>
      <c r="D16" s="117"/>
      <c r="E16" s="117"/>
      <c r="F16" s="71">
        <f>F10-F13</f>
        <v>-8970.0399999999208</v>
      </c>
      <c r="G16" s="71">
        <f t="shared" ref="G16:J16" si="2">G10-G13</f>
        <v>0</v>
      </c>
      <c r="H16" s="71">
        <f t="shared" si="2"/>
        <v>0</v>
      </c>
      <c r="I16" s="71">
        <f t="shared" si="2"/>
        <v>0</v>
      </c>
      <c r="J16" s="71">
        <f t="shared" si="2"/>
        <v>0</v>
      </c>
    </row>
    <row r="17" spans="1:10" s="2" customFormat="1" ht="18.75" x14ac:dyDescent="0.25">
      <c r="A17" s="3"/>
      <c r="B17" s="11"/>
      <c r="C17" s="11"/>
      <c r="D17" s="11"/>
      <c r="E17" s="11"/>
      <c r="F17" s="11"/>
      <c r="G17" s="11"/>
      <c r="H17" s="12"/>
      <c r="I17" s="12"/>
      <c r="J17" s="12"/>
    </row>
    <row r="18" spans="1:10" s="2" customFormat="1" ht="18" customHeight="1" x14ac:dyDescent="0.25">
      <c r="A18" s="123" t="s">
        <v>14</v>
      </c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0" s="2" customFormat="1" ht="18.75" x14ac:dyDescent="0.25">
      <c r="A19" s="3"/>
      <c r="B19" s="11"/>
      <c r="C19" s="11"/>
      <c r="D19" s="11"/>
      <c r="E19" s="11"/>
      <c r="F19" s="11"/>
      <c r="G19" s="11"/>
      <c r="H19" s="12"/>
      <c r="I19" s="12"/>
      <c r="J19" s="12"/>
    </row>
    <row r="20" spans="1:10" s="2" customFormat="1" ht="25.5" x14ac:dyDescent="0.25">
      <c r="A20" s="126" t="s">
        <v>12</v>
      </c>
      <c r="B20" s="127"/>
      <c r="C20" s="127"/>
      <c r="D20" s="127"/>
      <c r="E20" s="127"/>
      <c r="F20" s="60" t="s">
        <v>58</v>
      </c>
      <c r="G20" s="60" t="s">
        <v>59</v>
      </c>
      <c r="H20" s="61" t="s">
        <v>64</v>
      </c>
      <c r="I20" s="61" t="s">
        <v>61</v>
      </c>
      <c r="J20" s="61" t="s">
        <v>62</v>
      </c>
    </row>
    <row r="21" spans="1:10" s="23" customFormat="1" ht="12" customHeight="1" x14ac:dyDescent="0.25">
      <c r="A21" s="118">
        <v>1</v>
      </c>
      <c r="B21" s="118"/>
      <c r="C21" s="118"/>
      <c r="D21" s="118"/>
      <c r="E21" s="118"/>
      <c r="F21" s="62">
        <v>2</v>
      </c>
      <c r="G21" s="62">
        <v>3</v>
      </c>
      <c r="H21" s="63">
        <v>4</v>
      </c>
      <c r="I21" s="63">
        <v>5</v>
      </c>
      <c r="J21" s="63">
        <v>6</v>
      </c>
    </row>
    <row r="22" spans="1:10" s="2" customFormat="1" x14ac:dyDescent="0.25">
      <c r="A22" s="129" t="s">
        <v>8</v>
      </c>
      <c r="B22" s="130"/>
      <c r="C22" s="130"/>
      <c r="D22" s="130"/>
      <c r="E22" s="130"/>
      <c r="F22" s="73"/>
      <c r="G22" s="73"/>
      <c r="H22" s="73"/>
      <c r="I22" s="73"/>
      <c r="J22" s="74"/>
    </row>
    <row r="23" spans="1:10" s="2" customFormat="1" x14ac:dyDescent="0.25">
      <c r="A23" s="129" t="s">
        <v>9</v>
      </c>
      <c r="B23" s="130"/>
      <c r="C23" s="130"/>
      <c r="D23" s="130"/>
      <c r="E23" s="130"/>
      <c r="F23" s="73"/>
      <c r="G23" s="73"/>
      <c r="H23" s="73"/>
      <c r="I23" s="73"/>
      <c r="J23" s="74"/>
    </row>
    <row r="24" spans="1:10" s="2" customFormat="1" x14ac:dyDescent="0.25">
      <c r="A24" s="116" t="s">
        <v>10</v>
      </c>
      <c r="B24" s="117"/>
      <c r="C24" s="117"/>
      <c r="D24" s="117"/>
      <c r="E24" s="117"/>
      <c r="F24" s="71">
        <f>F22-F23</f>
        <v>0</v>
      </c>
      <c r="G24" s="71">
        <f t="shared" ref="G24:J24" si="3">G22-G23</f>
        <v>0</v>
      </c>
      <c r="H24" s="71">
        <f t="shared" si="3"/>
        <v>0</v>
      </c>
      <c r="I24" s="71">
        <f t="shared" si="3"/>
        <v>0</v>
      </c>
      <c r="J24" s="71">
        <f t="shared" si="3"/>
        <v>0</v>
      </c>
    </row>
    <row r="25" spans="1:10" s="2" customFormat="1" x14ac:dyDescent="0.25">
      <c r="A25" s="116" t="s">
        <v>11</v>
      </c>
      <c r="B25" s="117"/>
      <c r="C25" s="117"/>
      <c r="D25" s="117"/>
      <c r="E25" s="117"/>
      <c r="F25" s="71">
        <f>F16+F24</f>
        <v>-8970.0399999999208</v>
      </c>
      <c r="G25" s="71">
        <f t="shared" ref="G25:J25" si="4">G16+G24</f>
        <v>0</v>
      </c>
      <c r="H25" s="71">
        <f t="shared" si="4"/>
        <v>0</v>
      </c>
      <c r="I25" s="71">
        <f t="shared" si="4"/>
        <v>0</v>
      </c>
      <c r="J25" s="71">
        <f t="shared" si="4"/>
        <v>0</v>
      </c>
    </row>
    <row r="26" spans="1:10" s="2" customFormat="1" ht="18.75" x14ac:dyDescent="0.25">
      <c r="A26" s="13"/>
      <c r="B26" s="11"/>
      <c r="C26" s="11"/>
      <c r="D26" s="11"/>
      <c r="E26" s="11"/>
      <c r="F26" s="11"/>
      <c r="G26" s="11"/>
      <c r="H26" s="12"/>
      <c r="I26" s="12"/>
      <c r="J26" s="12"/>
    </row>
    <row r="27" spans="1:10" s="2" customFormat="1" ht="18" customHeight="1" x14ac:dyDescent="0.25">
      <c r="A27" s="123" t="s">
        <v>15</v>
      </c>
      <c r="B27" s="125"/>
      <c r="C27" s="125"/>
      <c r="D27" s="125"/>
      <c r="E27" s="125"/>
      <c r="F27" s="125"/>
      <c r="G27" s="125"/>
      <c r="H27" s="125"/>
      <c r="I27" s="125"/>
      <c r="J27" s="125"/>
    </row>
    <row r="28" spans="1:10" s="2" customFormat="1" ht="18" customHeight="1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</row>
    <row r="29" spans="1:10" s="2" customFormat="1" ht="25.5" x14ac:dyDescent="0.25">
      <c r="A29" s="108" t="s">
        <v>21</v>
      </c>
      <c r="B29" s="109"/>
      <c r="C29" s="109"/>
      <c r="D29" s="109"/>
      <c r="E29" s="110"/>
      <c r="F29" s="60" t="s">
        <v>58</v>
      </c>
      <c r="G29" s="60" t="s">
        <v>59</v>
      </c>
      <c r="H29" s="61" t="s">
        <v>60</v>
      </c>
      <c r="I29" s="61" t="s">
        <v>61</v>
      </c>
      <c r="J29" s="61" t="s">
        <v>62</v>
      </c>
    </row>
    <row r="30" spans="1:10" s="23" customFormat="1" ht="12" customHeight="1" x14ac:dyDescent="0.25">
      <c r="A30" s="118">
        <v>1</v>
      </c>
      <c r="B30" s="118"/>
      <c r="C30" s="118"/>
      <c r="D30" s="118"/>
      <c r="E30" s="118"/>
      <c r="F30" s="62">
        <v>2</v>
      </c>
      <c r="G30" s="62">
        <v>3</v>
      </c>
      <c r="H30" s="63">
        <v>4</v>
      </c>
      <c r="I30" s="63">
        <v>5</v>
      </c>
      <c r="J30" s="63">
        <v>6</v>
      </c>
    </row>
    <row r="31" spans="1:10" s="2" customFormat="1" ht="15" customHeight="1" x14ac:dyDescent="0.25">
      <c r="A31" s="111" t="s">
        <v>16</v>
      </c>
      <c r="B31" s="112"/>
      <c r="C31" s="112"/>
      <c r="D31" s="112"/>
      <c r="E31" s="113"/>
      <c r="F31" s="75">
        <v>0</v>
      </c>
      <c r="G31" s="75">
        <v>0</v>
      </c>
      <c r="H31" s="75">
        <v>0</v>
      </c>
      <c r="I31" s="75">
        <v>0</v>
      </c>
      <c r="J31" s="76">
        <v>0</v>
      </c>
    </row>
    <row r="32" spans="1:10" s="2" customFormat="1" ht="15" customHeight="1" x14ac:dyDescent="0.25">
      <c r="A32" s="116" t="s">
        <v>17</v>
      </c>
      <c r="B32" s="117"/>
      <c r="C32" s="117"/>
      <c r="D32" s="117"/>
      <c r="E32" s="117"/>
      <c r="F32" s="77">
        <f>F25+F31</f>
        <v>-8970.0399999999208</v>
      </c>
      <c r="G32" s="77">
        <f t="shared" ref="G32:J32" si="5">G25+G31</f>
        <v>0</v>
      </c>
      <c r="H32" s="77">
        <f t="shared" si="5"/>
        <v>0</v>
      </c>
      <c r="I32" s="77">
        <f t="shared" si="5"/>
        <v>0</v>
      </c>
      <c r="J32" s="78">
        <f t="shared" si="5"/>
        <v>0</v>
      </c>
    </row>
    <row r="33" spans="1:10" s="2" customFormat="1" ht="45" customHeight="1" x14ac:dyDescent="0.25">
      <c r="A33" s="119" t="s">
        <v>18</v>
      </c>
      <c r="B33" s="120"/>
      <c r="C33" s="120"/>
      <c r="D33" s="120"/>
      <c r="E33" s="121"/>
      <c r="F33" s="77">
        <f>F16+F24+F31-F32</f>
        <v>0</v>
      </c>
      <c r="G33" s="77">
        <f t="shared" ref="G33:J33" si="6">G16+G24+G31-G32</f>
        <v>0</v>
      </c>
      <c r="H33" s="77">
        <f t="shared" si="6"/>
        <v>0</v>
      </c>
      <c r="I33" s="77">
        <f t="shared" si="6"/>
        <v>0</v>
      </c>
      <c r="J33" s="78">
        <f t="shared" si="6"/>
        <v>0</v>
      </c>
    </row>
    <row r="34" spans="1:10" s="2" customFormat="1" ht="18" customHeight="1" x14ac:dyDescent="0.25">
      <c r="A34" s="18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2" customFormat="1" ht="18" customHeight="1" x14ac:dyDescent="0.25">
      <c r="A35" s="122" t="s">
        <v>19</v>
      </c>
      <c r="B35" s="122"/>
      <c r="C35" s="122"/>
      <c r="D35" s="122"/>
      <c r="E35" s="122"/>
      <c r="F35" s="122"/>
      <c r="G35" s="122"/>
      <c r="H35" s="122"/>
      <c r="I35" s="122"/>
      <c r="J35" s="122"/>
    </row>
    <row r="36" spans="1:10" s="2" customFormat="1" ht="18.75" x14ac:dyDescent="0.25">
      <c r="A36" s="15"/>
      <c r="B36" s="16"/>
      <c r="C36" s="16"/>
      <c r="D36" s="16"/>
      <c r="E36" s="16"/>
      <c r="F36" s="16"/>
      <c r="G36" s="16"/>
      <c r="H36" s="17"/>
      <c r="I36" s="17"/>
      <c r="J36" s="17"/>
    </row>
    <row r="37" spans="1:10" s="2" customFormat="1" ht="25.5" x14ac:dyDescent="0.25">
      <c r="A37" s="108" t="s">
        <v>21</v>
      </c>
      <c r="B37" s="109"/>
      <c r="C37" s="109"/>
      <c r="D37" s="109"/>
      <c r="E37" s="110"/>
      <c r="F37" s="60" t="s">
        <v>58</v>
      </c>
      <c r="G37" s="60" t="s">
        <v>59</v>
      </c>
      <c r="H37" s="61" t="s">
        <v>60</v>
      </c>
      <c r="I37" s="61" t="s">
        <v>61</v>
      </c>
      <c r="J37" s="61" t="s">
        <v>62</v>
      </c>
    </row>
    <row r="38" spans="1:10" s="23" customFormat="1" ht="12" customHeight="1" x14ac:dyDescent="0.25">
      <c r="A38" s="118">
        <v>1</v>
      </c>
      <c r="B38" s="118"/>
      <c r="C38" s="118"/>
      <c r="D38" s="118"/>
      <c r="E38" s="118"/>
      <c r="F38" s="62">
        <v>2</v>
      </c>
      <c r="G38" s="62">
        <v>3</v>
      </c>
      <c r="H38" s="63">
        <v>4</v>
      </c>
      <c r="I38" s="63">
        <v>5</v>
      </c>
      <c r="J38" s="63">
        <v>6</v>
      </c>
    </row>
    <row r="39" spans="1:10" s="2" customFormat="1" x14ac:dyDescent="0.25">
      <c r="A39" s="111" t="s">
        <v>16</v>
      </c>
      <c r="B39" s="112"/>
      <c r="C39" s="112"/>
      <c r="D39" s="112"/>
      <c r="E39" s="113"/>
      <c r="F39" s="75">
        <v>0</v>
      </c>
      <c r="G39" s="75">
        <f>F42</f>
        <v>0</v>
      </c>
      <c r="H39" s="75">
        <f>G42</f>
        <v>0</v>
      </c>
      <c r="I39" s="75">
        <f>H42</f>
        <v>0</v>
      </c>
      <c r="J39" s="76">
        <f>I42</f>
        <v>0</v>
      </c>
    </row>
    <row r="40" spans="1:10" s="2" customFormat="1" ht="28.5" customHeight="1" x14ac:dyDescent="0.25">
      <c r="A40" s="111" t="s">
        <v>20</v>
      </c>
      <c r="B40" s="112"/>
      <c r="C40" s="112"/>
      <c r="D40" s="112"/>
      <c r="E40" s="113"/>
      <c r="F40" s="75">
        <v>0</v>
      </c>
      <c r="G40" s="75">
        <v>0</v>
      </c>
      <c r="H40" s="75">
        <v>0</v>
      </c>
      <c r="I40" s="75">
        <v>0</v>
      </c>
      <c r="J40" s="76">
        <v>0</v>
      </c>
    </row>
    <row r="41" spans="1:10" s="2" customFormat="1" ht="25.5" customHeight="1" x14ac:dyDescent="0.25">
      <c r="A41" s="111" t="s">
        <v>56</v>
      </c>
      <c r="B41" s="114"/>
      <c r="C41" s="114"/>
      <c r="D41" s="114"/>
      <c r="E41" s="115"/>
      <c r="F41" s="77">
        <v>0</v>
      </c>
      <c r="G41" s="75">
        <v>0</v>
      </c>
      <c r="H41" s="75">
        <v>0</v>
      </c>
      <c r="I41" s="75">
        <v>0</v>
      </c>
      <c r="J41" s="76">
        <v>0</v>
      </c>
    </row>
    <row r="42" spans="1:10" s="2" customFormat="1" ht="15" customHeight="1" x14ac:dyDescent="0.25">
      <c r="A42" s="116" t="s">
        <v>17</v>
      </c>
      <c r="B42" s="117"/>
      <c r="C42" s="117"/>
      <c r="D42" s="117"/>
      <c r="E42" s="117"/>
      <c r="F42" s="79">
        <f>F39-F40+F41</f>
        <v>0</v>
      </c>
      <c r="G42" s="79">
        <f t="shared" ref="G42:J42" si="7">G39-G40+G41</f>
        <v>0</v>
      </c>
      <c r="H42" s="79">
        <f t="shared" si="7"/>
        <v>0</v>
      </c>
      <c r="I42" s="79">
        <f t="shared" si="7"/>
        <v>0</v>
      </c>
      <c r="J42" s="80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"/>
  <sheetViews>
    <sheetView zoomScaleNormal="100" workbookViewId="0">
      <selection activeCell="H68" sqref="H68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51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135" t="s">
        <v>22</v>
      </c>
      <c r="B2" s="135"/>
      <c r="C2" s="135"/>
      <c r="D2" s="135"/>
      <c r="E2" s="135"/>
      <c r="F2" s="135"/>
      <c r="G2" s="135"/>
      <c r="H2" s="46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135" t="s">
        <v>23</v>
      </c>
      <c r="B4" s="135"/>
      <c r="C4" s="135"/>
      <c r="D4" s="135"/>
      <c r="E4" s="135"/>
      <c r="F4" s="135"/>
      <c r="G4" s="135"/>
      <c r="H4" s="46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37</v>
      </c>
      <c r="B6" s="28" t="s">
        <v>21</v>
      </c>
      <c r="C6" s="29" t="s">
        <v>58</v>
      </c>
      <c r="D6" s="29" t="s">
        <v>59</v>
      </c>
      <c r="E6" s="27" t="s">
        <v>60</v>
      </c>
      <c r="F6" s="27" t="s">
        <v>61</v>
      </c>
      <c r="G6" s="27" t="s">
        <v>62</v>
      </c>
    </row>
    <row r="7" spans="1:10" s="31" customFormat="1" ht="11.25" x14ac:dyDescent="0.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</row>
    <row r="8" spans="1:10" x14ac:dyDescent="0.25">
      <c r="A8" s="32"/>
      <c r="B8" s="32" t="s">
        <v>24</v>
      </c>
      <c r="C8" s="96">
        <v>916313.9</v>
      </c>
      <c r="D8" s="96">
        <v>939848.01</v>
      </c>
      <c r="E8" s="93">
        <v>946756.11</v>
      </c>
      <c r="F8" s="93">
        <v>946756.11</v>
      </c>
      <c r="G8" s="93">
        <v>945348.25</v>
      </c>
    </row>
    <row r="9" spans="1:10" x14ac:dyDescent="0.25">
      <c r="A9" s="32">
        <v>6</v>
      </c>
      <c r="B9" s="32" t="s">
        <v>25</v>
      </c>
      <c r="C9" s="96">
        <v>916313.9</v>
      </c>
      <c r="D9" s="96">
        <v>939848.01</v>
      </c>
      <c r="E9" s="93">
        <v>946756.11</v>
      </c>
      <c r="F9" s="93">
        <v>946756.11</v>
      </c>
      <c r="G9" s="93">
        <v>945348.25</v>
      </c>
    </row>
    <row r="10" spans="1:10" x14ac:dyDescent="0.25">
      <c r="A10" s="33">
        <v>61</v>
      </c>
      <c r="B10" s="33" t="s">
        <v>117</v>
      </c>
      <c r="C10" s="97">
        <v>1374</v>
      </c>
      <c r="D10" s="97">
        <v>1202</v>
      </c>
      <c r="E10" s="97">
        <v>0</v>
      </c>
      <c r="F10" s="97">
        <v>0</v>
      </c>
      <c r="G10" s="97">
        <v>0</v>
      </c>
    </row>
    <row r="11" spans="1:10" ht="25.5" x14ac:dyDescent="0.25">
      <c r="A11" s="44">
        <v>63</v>
      </c>
      <c r="B11" s="33" t="s">
        <v>26</v>
      </c>
      <c r="C11" s="97">
        <v>0</v>
      </c>
      <c r="D11" s="97">
        <v>0</v>
      </c>
      <c r="E11" s="97">
        <v>0</v>
      </c>
      <c r="F11" s="97">
        <v>0</v>
      </c>
      <c r="G11" s="97">
        <v>0</v>
      </c>
    </row>
    <row r="12" spans="1:10" x14ac:dyDescent="0.25">
      <c r="A12" s="44"/>
      <c r="B12" s="33" t="s">
        <v>129</v>
      </c>
      <c r="C12" s="97">
        <v>840894.43</v>
      </c>
      <c r="D12" s="97">
        <v>808000</v>
      </c>
      <c r="E12" s="82">
        <v>811000</v>
      </c>
      <c r="F12" s="82">
        <v>811000</v>
      </c>
      <c r="G12" s="82">
        <v>811000</v>
      </c>
    </row>
    <row r="13" spans="1:10" x14ac:dyDescent="0.25">
      <c r="A13" s="44"/>
      <c r="B13" s="33" t="s">
        <v>135</v>
      </c>
      <c r="C13" s="97">
        <v>70302.210000000006</v>
      </c>
      <c r="D13" s="97">
        <v>69990.009999999995</v>
      </c>
      <c r="E13" s="82">
        <v>58921.15</v>
      </c>
      <c r="F13" s="82">
        <v>58921.15</v>
      </c>
      <c r="G13" s="82">
        <v>68021.149999999994</v>
      </c>
    </row>
    <row r="14" spans="1:10" x14ac:dyDescent="0.25">
      <c r="A14" s="44"/>
      <c r="B14" s="33" t="s">
        <v>130</v>
      </c>
      <c r="C14" s="97">
        <v>625</v>
      </c>
      <c r="D14" s="97">
        <v>4700</v>
      </c>
      <c r="E14" s="97">
        <v>4700</v>
      </c>
      <c r="F14" s="97">
        <v>4700</v>
      </c>
      <c r="G14" s="97">
        <v>4700</v>
      </c>
    </row>
    <row r="15" spans="1:10" x14ac:dyDescent="0.25">
      <c r="A15" s="44"/>
      <c r="B15" s="33" t="s">
        <v>131</v>
      </c>
      <c r="C15" s="97">
        <v>0</v>
      </c>
      <c r="D15" s="97">
        <v>42226</v>
      </c>
      <c r="E15" s="82">
        <v>60134.86</v>
      </c>
      <c r="F15" s="82">
        <v>60134.86</v>
      </c>
      <c r="G15" s="82">
        <v>49627</v>
      </c>
    </row>
    <row r="16" spans="1:10" x14ac:dyDescent="0.25">
      <c r="A16" s="44"/>
      <c r="B16" s="33" t="s">
        <v>132</v>
      </c>
      <c r="C16" s="97">
        <v>743.28</v>
      </c>
      <c r="D16" s="97">
        <v>1115</v>
      </c>
      <c r="E16" s="82">
        <v>0</v>
      </c>
      <c r="F16" s="82">
        <v>0</v>
      </c>
      <c r="G16" s="82">
        <v>0</v>
      </c>
    </row>
    <row r="17" spans="1:7" x14ac:dyDescent="0.25">
      <c r="A17" s="44"/>
      <c r="B17" s="33" t="s">
        <v>133</v>
      </c>
      <c r="C17" s="97">
        <v>673.28</v>
      </c>
      <c r="D17" s="97">
        <v>615</v>
      </c>
      <c r="E17" s="82">
        <v>2000</v>
      </c>
      <c r="F17" s="82">
        <v>2000</v>
      </c>
      <c r="G17" s="82">
        <v>2000</v>
      </c>
    </row>
    <row r="18" spans="1:7" x14ac:dyDescent="0.25">
      <c r="A18" s="44">
        <v>64</v>
      </c>
      <c r="B18" s="33" t="s">
        <v>118</v>
      </c>
      <c r="C18" s="97">
        <v>0</v>
      </c>
      <c r="D18" s="97">
        <v>0</v>
      </c>
      <c r="E18" s="82">
        <v>0</v>
      </c>
      <c r="F18" s="82">
        <v>0</v>
      </c>
      <c r="G18" s="82">
        <v>0</v>
      </c>
    </row>
    <row r="19" spans="1:7" x14ac:dyDescent="0.25">
      <c r="A19" s="44">
        <v>65</v>
      </c>
      <c r="B19" s="33" t="s">
        <v>120</v>
      </c>
      <c r="C19" s="97">
        <v>0</v>
      </c>
      <c r="D19" s="97">
        <v>0</v>
      </c>
      <c r="E19" s="82">
        <v>0</v>
      </c>
      <c r="F19" s="82">
        <v>0</v>
      </c>
      <c r="G19" s="82">
        <v>0</v>
      </c>
    </row>
    <row r="20" spans="1:7" x14ac:dyDescent="0.25">
      <c r="A20" s="44"/>
      <c r="B20" s="33" t="s">
        <v>121</v>
      </c>
      <c r="C20" s="97">
        <v>1701.7</v>
      </c>
      <c r="D20" s="97">
        <v>12000</v>
      </c>
      <c r="E20" s="97">
        <v>10000</v>
      </c>
      <c r="F20" s="97">
        <v>10000</v>
      </c>
      <c r="G20" s="97">
        <v>10000</v>
      </c>
    </row>
    <row r="21" spans="1:7" ht="38.25" x14ac:dyDescent="0.25">
      <c r="A21" s="45">
        <v>66</v>
      </c>
      <c r="B21" s="33" t="s">
        <v>57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</row>
    <row r="22" spans="1:7" ht="25.5" x14ac:dyDescent="0.25">
      <c r="A22" s="45">
        <v>67</v>
      </c>
      <c r="B22" s="33" t="s">
        <v>119</v>
      </c>
      <c r="C22" s="97">
        <v>0</v>
      </c>
      <c r="D22" s="97">
        <v>0</v>
      </c>
      <c r="E22" s="97">
        <v>0</v>
      </c>
      <c r="F22" s="97">
        <v>0</v>
      </c>
      <c r="G22" s="97">
        <v>0</v>
      </c>
    </row>
    <row r="23" spans="1:7" x14ac:dyDescent="0.25">
      <c r="A23" s="35">
        <v>7</v>
      </c>
      <c r="B23" s="32" t="s">
        <v>28</v>
      </c>
      <c r="C23" s="96">
        <v>0</v>
      </c>
      <c r="D23" s="96">
        <v>0</v>
      </c>
      <c r="E23" s="96">
        <v>0</v>
      </c>
      <c r="F23" s="96">
        <v>0</v>
      </c>
      <c r="G23" s="96">
        <v>0</v>
      </c>
    </row>
    <row r="24" spans="1:7" x14ac:dyDescent="0.25">
      <c r="A24" s="45">
        <v>72</v>
      </c>
      <c r="B24" s="36" t="s">
        <v>29</v>
      </c>
      <c r="C24" s="98">
        <v>0</v>
      </c>
      <c r="D24" s="98">
        <v>0</v>
      </c>
      <c r="E24" s="98">
        <v>0</v>
      </c>
      <c r="F24" s="98">
        <v>0</v>
      </c>
      <c r="G24" s="98">
        <v>0</v>
      </c>
    </row>
    <row r="25" spans="1:7" x14ac:dyDescent="0.25">
      <c r="A25" s="45" t="s">
        <v>27</v>
      </c>
      <c r="B25" s="37"/>
      <c r="C25" s="99"/>
      <c r="D25" s="99"/>
      <c r="E25" s="82"/>
      <c r="F25" s="82"/>
      <c r="G25" s="82"/>
    </row>
    <row r="27" spans="1:7" ht="25.5" x14ac:dyDescent="0.25">
      <c r="A27" s="27" t="s">
        <v>37</v>
      </c>
      <c r="B27" s="28" t="s">
        <v>21</v>
      </c>
      <c r="C27" s="29" t="s">
        <v>58</v>
      </c>
      <c r="D27" s="29" t="s">
        <v>59</v>
      </c>
      <c r="E27" s="27" t="s">
        <v>60</v>
      </c>
      <c r="F27" s="27" t="s">
        <v>61</v>
      </c>
      <c r="G27" s="27" t="s">
        <v>62</v>
      </c>
    </row>
    <row r="28" spans="1:7" s="31" customFormat="1" ht="11.25" x14ac:dyDescent="0.2">
      <c r="A28" s="30">
        <v>1</v>
      </c>
      <c r="B28" s="30">
        <v>2</v>
      </c>
      <c r="C28" s="30">
        <v>3</v>
      </c>
      <c r="D28" s="30">
        <v>4</v>
      </c>
      <c r="E28" s="30">
        <v>5</v>
      </c>
      <c r="F28" s="30">
        <v>6</v>
      </c>
      <c r="G28" s="30">
        <v>7</v>
      </c>
    </row>
    <row r="29" spans="1:7" x14ac:dyDescent="0.25">
      <c r="A29" s="32"/>
      <c r="B29" s="32" t="s">
        <v>30</v>
      </c>
      <c r="C29" s="84">
        <v>925283.94</v>
      </c>
      <c r="D29" s="84">
        <v>939848.01</v>
      </c>
      <c r="E29" s="101">
        <v>946756.11</v>
      </c>
      <c r="F29" s="101">
        <v>946756.11</v>
      </c>
      <c r="G29" s="101">
        <v>945348.25</v>
      </c>
    </row>
    <row r="30" spans="1:7" x14ac:dyDescent="0.25">
      <c r="A30" s="32">
        <v>3</v>
      </c>
      <c r="B30" s="32" t="s">
        <v>31</v>
      </c>
      <c r="C30" s="84">
        <v>906366.98</v>
      </c>
      <c r="D30" s="84">
        <v>939848.01</v>
      </c>
      <c r="E30" s="101">
        <v>946756.11</v>
      </c>
      <c r="F30" s="101">
        <v>946756.11</v>
      </c>
      <c r="G30" s="101">
        <v>945348.25</v>
      </c>
    </row>
    <row r="31" spans="1:7" x14ac:dyDescent="0.25">
      <c r="A31" s="44">
        <v>31</v>
      </c>
      <c r="B31" s="33" t="s">
        <v>32</v>
      </c>
      <c r="C31" s="85">
        <v>776910.03</v>
      </c>
      <c r="D31" s="85">
        <v>738614</v>
      </c>
      <c r="E31" s="102">
        <v>741619</v>
      </c>
      <c r="F31" s="102">
        <v>741619</v>
      </c>
      <c r="G31" s="102">
        <v>741619</v>
      </c>
    </row>
    <row r="32" spans="1:7" x14ac:dyDescent="0.25">
      <c r="A32" s="45" t="s">
        <v>122</v>
      </c>
      <c r="B32" s="34" t="s">
        <v>123</v>
      </c>
      <c r="C32" s="103">
        <v>39177.46</v>
      </c>
      <c r="D32" s="103">
        <v>40000</v>
      </c>
      <c r="E32" s="103">
        <v>40000</v>
      </c>
      <c r="F32" s="103">
        <v>40000</v>
      </c>
      <c r="G32" s="103">
        <v>40000</v>
      </c>
    </row>
    <row r="33" spans="1:8" x14ac:dyDescent="0.25">
      <c r="A33" s="45"/>
      <c r="B33" s="34" t="s">
        <v>124</v>
      </c>
      <c r="C33" s="103">
        <v>49042.87</v>
      </c>
      <c r="D33" s="103">
        <v>52783.15</v>
      </c>
      <c r="E33" s="102">
        <v>52783.15</v>
      </c>
      <c r="F33" s="102">
        <v>52783.15</v>
      </c>
      <c r="G33" s="102">
        <v>52783.15</v>
      </c>
    </row>
    <row r="34" spans="1:8" x14ac:dyDescent="0.25">
      <c r="A34" s="45"/>
      <c r="B34" s="34" t="s">
        <v>125</v>
      </c>
      <c r="C34" s="103">
        <v>25881.35</v>
      </c>
      <c r="D34" s="103">
        <v>53316.86</v>
      </c>
      <c r="E34" s="102">
        <v>51627</v>
      </c>
      <c r="F34" s="102">
        <v>51627</v>
      </c>
      <c r="G34" s="102">
        <v>51627</v>
      </c>
    </row>
    <row r="35" spans="1:8" x14ac:dyDescent="0.25">
      <c r="A35" s="45"/>
      <c r="B35" s="34" t="s">
        <v>126</v>
      </c>
      <c r="C35" s="103">
        <v>0</v>
      </c>
      <c r="D35" s="103">
        <v>17665</v>
      </c>
      <c r="E35" s="102">
        <v>31407.86</v>
      </c>
      <c r="F35" s="102">
        <v>31407.86</v>
      </c>
      <c r="G35" s="102">
        <v>30000</v>
      </c>
    </row>
    <row r="36" spans="1:8" x14ac:dyDescent="0.25">
      <c r="A36" s="45"/>
      <c r="B36" s="34" t="s">
        <v>127</v>
      </c>
      <c r="C36" s="103">
        <v>0</v>
      </c>
      <c r="D36" s="103">
        <v>7837</v>
      </c>
      <c r="E36" s="102">
        <v>2619.1</v>
      </c>
      <c r="F36" s="102">
        <v>2619.1</v>
      </c>
      <c r="G36" s="102">
        <v>2619.1</v>
      </c>
    </row>
    <row r="37" spans="1:8" x14ac:dyDescent="0.25">
      <c r="A37" s="94"/>
      <c r="B37" s="34" t="s">
        <v>128</v>
      </c>
      <c r="C37" s="103">
        <v>14981.27</v>
      </c>
      <c r="D37" s="103">
        <v>18430</v>
      </c>
      <c r="E37" s="102">
        <v>16700</v>
      </c>
      <c r="F37" s="102">
        <v>16700</v>
      </c>
      <c r="G37" s="102">
        <v>16700</v>
      </c>
    </row>
    <row r="38" spans="1:8" x14ac:dyDescent="0.25">
      <c r="A38" s="94"/>
      <c r="B38" s="34" t="s">
        <v>102</v>
      </c>
      <c r="C38" s="103">
        <v>374</v>
      </c>
      <c r="D38" s="103">
        <v>1202</v>
      </c>
      <c r="E38" s="102">
        <v>0</v>
      </c>
      <c r="F38" s="102">
        <v>0</v>
      </c>
      <c r="G38" s="102">
        <v>0</v>
      </c>
    </row>
    <row r="39" spans="1:8" x14ac:dyDescent="0.25">
      <c r="A39" s="39">
        <v>4</v>
      </c>
      <c r="B39" s="40" t="s">
        <v>34</v>
      </c>
      <c r="C39" s="84">
        <v>18916.96</v>
      </c>
      <c r="D39" s="95">
        <v>10000</v>
      </c>
      <c r="E39" s="101">
        <v>10000</v>
      </c>
      <c r="F39" s="101">
        <v>10000</v>
      </c>
      <c r="G39" s="101">
        <v>10000</v>
      </c>
    </row>
    <row r="40" spans="1:8" x14ac:dyDescent="0.25">
      <c r="A40" s="44">
        <v>41</v>
      </c>
      <c r="B40" s="41" t="s">
        <v>35</v>
      </c>
      <c r="C40" s="85">
        <v>0</v>
      </c>
      <c r="D40" s="85">
        <v>0</v>
      </c>
      <c r="E40" s="102">
        <v>0</v>
      </c>
      <c r="F40" s="102">
        <v>0</v>
      </c>
      <c r="G40" s="105">
        <v>0</v>
      </c>
    </row>
    <row r="41" spans="1:8" x14ac:dyDescent="0.25">
      <c r="A41" s="44"/>
      <c r="B41" s="38"/>
      <c r="C41" s="104"/>
      <c r="D41" s="104"/>
      <c r="E41" s="102"/>
      <c r="F41" s="102"/>
      <c r="G41" s="105"/>
    </row>
    <row r="44" spans="1:8" ht="15.6" customHeight="1" x14ac:dyDescent="0.25">
      <c r="A44" s="135" t="s">
        <v>36</v>
      </c>
      <c r="B44" s="135"/>
      <c r="C44" s="135"/>
      <c r="D44" s="135"/>
      <c r="E44" s="135"/>
      <c r="F44" s="135"/>
      <c r="G44" s="135"/>
    </row>
    <row r="45" spans="1:8" ht="18.75" x14ac:dyDescent="0.25">
      <c r="A45" s="22"/>
      <c r="B45" s="22"/>
      <c r="C45" s="22"/>
      <c r="D45" s="22"/>
      <c r="E45" s="22"/>
      <c r="F45" s="22"/>
      <c r="G45" s="22"/>
      <c r="H45" s="22"/>
    </row>
    <row r="46" spans="1:8" ht="25.5" x14ac:dyDescent="0.25">
      <c r="A46" s="27" t="s">
        <v>37</v>
      </c>
      <c r="B46" s="28" t="s">
        <v>21</v>
      </c>
      <c r="C46" s="29" t="s">
        <v>58</v>
      </c>
      <c r="D46" s="29" t="s">
        <v>59</v>
      </c>
      <c r="E46" s="27" t="s">
        <v>60</v>
      </c>
      <c r="F46" s="27" t="s">
        <v>61</v>
      </c>
      <c r="G46" s="27" t="s">
        <v>62</v>
      </c>
    </row>
    <row r="47" spans="1:8" s="31" customFormat="1" ht="11.25" x14ac:dyDescent="0.2">
      <c r="A47" s="30">
        <v>1</v>
      </c>
      <c r="B47" s="30">
        <v>2</v>
      </c>
      <c r="C47" s="30">
        <v>3</v>
      </c>
      <c r="D47" s="30">
        <v>4</v>
      </c>
      <c r="E47" s="30">
        <v>5</v>
      </c>
      <c r="F47" s="30">
        <v>6</v>
      </c>
      <c r="G47" s="30">
        <v>7</v>
      </c>
    </row>
    <row r="48" spans="1:8" x14ac:dyDescent="0.25">
      <c r="A48" s="32"/>
      <c r="B48" s="32" t="s">
        <v>24</v>
      </c>
      <c r="C48" s="96">
        <v>916313.9</v>
      </c>
      <c r="D48" s="96">
        <v>939848.01</v>
      </c>
      <c r="E48" s="93">
        <v>946756.11</v>
      </c>
      <c r="F48" s="93">
        <v>946756.11</v>
      </c>
      <c r="G48" s="93">
        <v>945348.25</v>
      </c>
    </row>
    <row r="49" spans="1:7" x14ac:dyDescent="0.25">
      <c r="A49" s="32">
        <v>1</v>
      </c>
      <c r="B49" s="32" t="s">
        <v>38</v>
      </c>
      <c r="C49" s="96">
        <v>70302.210000000006</v>
      </c>
      <c r="D49" s="96">
        <v>69990.009999999995</v>
      </c>
      <c r="E49" s="93">
        <v>58921.25</v>
      </c>
      <c r="F49" s="93">
        <v>58921.25</v>
      </c>
      <c r="G49" s="93">
        <v>68021.25</v>
      </c>
    </row>
    <row r="50" spans="1:7" x14ac:dyDescent="0.25">
      <c r="A50" s="44">
        <v>11</v>
      </c>
      <c r="B50" s="33" t="s">
        <v>38</v>
      </c>
      <c r="C50" s="97">
        <v>70302.210000000006</v>
      </c>
      <c r="D50" s="97">
        <v>9369.86</v>
      </c>
      <c r="E50" s="82">
        <v>3519</v>
      </c>
      <c r="F50" s="82">
        <v>3519</v>
      </c>
      <c r="G50" s="82">
        <v>12619</v>
      </c>
    </row>
    <row r="51" spans="1:7" x14ac:dyDescent="0.25">
      <c r="A51" s="45">
        <v>12</v>
      </c>
      <c r="B51" s="33" t="s">
        <v>74</v>
      </c>
      <c r="C51" s="97">
        <v>0</v>
      </c>
      <c r="D51" s="97">
        <v>60620.15</v>
      </c>
      <c r="E51" s="82">
        <v>55402.25</v>
      </c>
      <c r="F51" s="82">
        <v>55402.25</v>
      </c>
      <c r="G51" s="82">
        <v>55402.25</v>
      </c>
    </row>
    <row r="52" spans="1:7" x14ac:dyDescent="0.25">
      <c r="A52" s="35">
        <v>3</v>
      </c>
      <c r="B52" s="32" t="s">
        <v>39</v>
      </c>
      <c r="C52" s="96">
        <v>743.28</v>
      </c>
      <c r="D52" s="96">
        <v>1115</v>
      </c>
      <c r="E52" s="93">
        <v>0</v>
      </c>
      <c r="F52" s="93">
        <v>0</v>
      </c>
      <c r="G52" s="93">
        <v>0</v>
      </c>
    </row>
    <row r="53" spans="1:7" x14ac:dyDescent="0.25">
      <c r="A53" s="45">
        <v>31</v>
      </c>
      <c r="B53" s="36" t="s">
        <v>39</v>
      </c>
      <c r="C53" s="98">
        <v>743.28</v>
      </c>
      <c r="D53" s="97">
        <v>1115</v>
      </c>
      <c r="E53" s="82">
        <v>0</v>
      </c>
      <c r="F53" s="82">
        <v>0</v>
      </c>
      <c r="G53" s="82">
        <v>0</v>
      </c>
    </row>
    <row r="54" spans="1:7" x14ac:dyDescent="0.25">
      <c r="A54" s="35">
        <v>4</v>
      </c>
      <c r="B54" s="32" t="s">
        <v>53</v>
      </c>
      <c r="C54" s="96">
        <v>4373.9799999999996</v>
      </c>
      <c r="D54" s="96">
        <v>18517</v>
      </c>
      <c r="E54" s="93">
        <v>16700</v>
      </c>
      <c r="F54" s="93">
        <v>16700</v>
      </c>
      <c r="G54" s="93">
        <v>16700</v>
      </c>
    </row>
    <row r="55" spans="1:7" x14ac:dyDescent="0.25">
      <c r="A55" s="45">
        <v>43</v>
      </c>
      <c r="B55" s="36" t="s">
        <v>52</v>
      </c>
      <c r="C55" s="98">
        <v>3748.98</v>
      </c>
      <c r="D55" s="97">
        <v>13817</v>
      </c>
      <c r="E55" s="82">
        <v>12000</v>
      </c>
      <c r="F55" s="82">
        <v>12000</v>
      </c>
      <c r="G55" s="82">
        <v>12000</v>
      </c>
    </row>
    <row r="56" spans="1:7" x14ac:dyDescent="0.25">
      <c r="A56" s="45"/>
      <c r="B56" s="36" t="s">
        <v>136</v>
      </c>
      <c r="C56" s="98">
        <v>625</v>
      </c>
      <c r="D56" s="97">
        <v>4700</v>
      </c>
      <c r="E56" s="97">
        <v>4700</v>
      </c>
      <c r="F56" s="97">
        <v>4700</v>
      </c>
      <c r="G56" s="97">
        <v>4700</v>
      </c>
    </row>
    <row r="57" spans="1:7" x14ac:dyDescent="0.25">
      <c r="A57" s="35">
        <v>5</v>
      </c>
      <c r="B57" s="32" t="s">
        <v>134</v>
      </c>
      <c r="C57" s="107">
        <v>840894.43</v>
      </c>
      <c r="D57" s="107">
        <v>850226</v>
      </c>
      <c r="E57" s="93">
        <v>871134.86</v>
      </c>
      <c r="F57" s="93">
        <v>871134.86</v>
      </c>
      <c r="G57" s="93">
        <v>860627</v>
      </c>
    </row>
    <row r="59" spans="1:7" ht="25.5" x14ac:dyDescent="0.25">
      <c r="A59" s="27" t="s">
        <v>37</v>
      </c>
      <c r="B59" s="28" t="s">
        <v>21</v>
      </c>
      <c r="C59" s="29" t="s">
        <v>58</v>
      </c>
      <c r="D59" s="29" t="s">
        <v>59</v>
      </c>
      <c r="E59" s="27" t="s">
        <v>60</v>
      </c>
      <c r="F59" s="27" t="s">
        <v>61</v>
      </c>
      <c r="G59" s="27" t="s">
        <v>62</v>
      </c>
    </row>
    <row r="60" spans="1:7" s="31" customFormat="1" ht="11.25" x14ac:dyDescent="0.2">
      <c r="A60" s="30">
        <v>1</v>
      </c>
      <c r="B60" s="30">
        <v>2</v>
      </c>
      <c r="C60" s="30">
        <v>3</v>
      </c>
      <c r="D60" s="30">
        <v>4</v>
      </c>
      <c r="E60" s="30">
        <v>5</v>
      </c>
      <c r="F60" s="30">
        <v>6</v>
      </c>
      <c r="G60" s="30">
        <v>7</v>
      </c>
    </row>
    <row r="61" spans="1:7" x14ac:dyDescent="0.25">
      <c r="A61" s="32"/>
      <c r="B61" s="32" t="s">
        <v>30</v>
      </c>
      <c r="C61" s="96">
        <v>925283.94</v>
      </c>
      <c r="D61" s="96">
        <v>939848.01</v>
      </c>
      <c r="E61" s="93">
        <v>946756.11</v>
      </c>
      <c r="F61" s="93">
        <v>946756.11</v>
      </c>
      <c r="G61" s="93">
        <v>945348.25</v>
      </c>
    </row>
    <row r="62" spans="1:7" x14ac:dyDescent="0.25">
      <c r="A62" s="32">
        <v>1</v>
      </c>
      <c r="B62" s="32" t="s">
        <v>38</v>
      </c>
      <c r="C62" s="96">
        <v>70302.210000000006</v>
      </c>
      <c r="D62" s="96">
        <v>69990.009999999995</v>
      </c>
      <c r="E62" s="93">
        <v>52921.25</v>
      </c>
      <c r="F62" s="93">
        <v>52921.25</v>
      </c>
      <c r="G62" s="93">
        <v>68021.25</v>
      </c>
    </row>
    <row r="63" spans="1:7" x14ac:dyDescent="0.25">
      <c r="A63" s="44">
        <v>11</v>
      </c>
      <c r="B63" s="33" t="s">
        <v>38</v>
      </c>
      <c r="C63" s="97">
        <v>0</v>
      </c>
      <c r="D63" s="97">
        <v>9369.86</v>
      </c>
      <c r="E63" s="82">
        <v>3519</v>
      </c>
      <c r="F63" s="82">
        <v>3519</v>
      </c>
      <c r="G63" s="82">
        <v>12619</v>
      </c>
    </row>
    <row r="64" spans="1:7" x14ac:dyDescent="0.25">
      <c r="A64" s="45">
        <v>12</v>
      </c>
      <c r="B64" s="33" t="s">
        <v>74</v>
      </c>
      <c r="C64" s="100">
        <v>0</v>
      </c>
      <c r="D64" s="97">
        <v>60620.15</v>
      </c>
      <c r="E64" s="82">
        <v>55402.25</v>
      </c>
      <c r="F64" s="82">
        <v>55402.25</v>
      </c>
      <c r="G64" s="82">
        <v>55402.25</v>
      </c>
    </row>
    <row r="65" spans="1:7" x14ac:dyDescent="0.25">
      <c r="A65" s="35">
        <v>3</v>
      </c>
      <c r="B65" s="32" t="s">
        <v>39</v>
      </c>
      <c r="C65" s="96">
        <v>743.28</v>
      </c>
      <c r="D65" s="96">
        <v>1115</v>
      </c>
      <c r="E65" s="93">
        <v>0</v>
      </c>
      <c r="F65" s="93">
        <v>0</v>
      </c>
      <c r="G65" s="93">
        <v>0</v>
      </c>
    </row>
    <row r="66" spans="1:7" x14ac:dyDescent="0.25">
      <c r="A66" s="45">
        <v>31</v>
      </c>
      <c r="B66" s="36" t="s">
        <v>39</v>
      </c>
      <c r="C66" s="98">
        <v>743.28</v>
      </c>
      <c r="D66" s="97">
        <v>1115</v>
      </c>
      <c r="E66" s="82">
        <v>0</v>
      </c>
      <c r="F66" s="82">
        <v>0</v>
      </c>
      <c r="G66" s="82">
        <v>0</v>
      </c>
    </row>
    <row r="67" spans="1:7" x14ac:dyDescent="0.25">
      <c r="A67" s="35">
        <v>4</v>
      </c>
      <c r="B67" s="32" t="s">
        <v>53</v>
      </c>
      <c r="C67" s="96">
        <v>4373.9799999999996</v>
      </c>
      <c r="D67" s="96">
        <v>18517</v>
      </c>
      <c r="E67" s="93">
        <v>16700</v>
      </c>
      <c r="F67" s="93">
        <v>16700</v>
      </c>
      <c r="G67" s="93">
        <v>16700</v>
      </c>
    </row>
    <row r="68" spans="1:7" x14ac:dyDescent="0.25">
      <c r="A68" s="45">
        <v>43</v>
      </c>
      <c r="B68" s="36" t="s">
        <v>52</v>
      </c>
      <c r="C68" s="98">
        <v>3748.98</v>
      </c>
      <c r="D68" s="97">
        <v>13817</v>
      </c>
      <c r="E68" s="82">
        <v>12000</v>
      </c>
      <c r="F68" s="82">
        <v>12000</v>
      </c>
      <c r="G68" s="82">
        <v>12000</v>
      </c>
    </row>
    <row r="69" spans="1:7" x14ac:dyDescent="0.25">
      <c r="A69" s="45"/>
      <c r="B69" s="36" t="s">
        <v>136</v>
      </c>
      <c r="C69" s="98">
        <v>625</v>
      </c>
      <c r="D69" s="97">
        <v>4700</v>
      </c>
      <c r="E69" s="97">
        <v>4700</v>
      </c>
      <c r="F69" s="97">
        <v>4700</v>
      </c>
      <c r="G69" s="97">
        <v>4700</v>
      </c>
    </row>
    <row r="70" spans="1:7" x14ac:dyDescent="0.25">
      <c r="A70" s="35">
        <v>5</v>
      </c>
      <c r="B70" s="32" t="s">
        <v>134</v>
      </c>
      <c r="C70" s="107">
        <v>849864.47</v>
      </c>
      <c r="D70" s="107">
        <v>850226</v>
      </c>
      <c r="E70" s="93">
        <v>871134.86</v>
      </c>
      <c r="F70" s="93">
        <v>871134.86</v>
      </c>
      <c r="G70" s="93">
        <v>860627</v>
      </c>
    </row>
    <row r="73" spans="1:7" ht="15.75" x14ac:dyDescent="0.25">
      <c r="B73" s="135" t="s">
        <v>40</v>
      </c>
      <c r="C73" s="135"/>
      <c r="D73" s="135"/>
      <c r="E73" s="135"/>
      <c r="F73" s="135"/>
      <c r="G73" s="135"/>
    </row>
    <row r="74" spans="1:7" ht="18.75" x14ac:dyDescent="0.25">
      <c r="B74" s="22"/>
      <c r="C74" s="22"/>
      <c r="D74" s="22"/>
      <c r="E74" s="22"/>
      <c r="F74" s="22"/>
      <c r="G74" s="22"/>
    </row>
    <row r="75" spans="1:7" ht="25.5" x14ac:dyDescent="0.25">
      <c r="A75" s="27" t="s">
        <v>37</v>
      </c>
      <c r="B75" s="28" t="s">
        <v>21</v>
      </c>
      <c r="C75" s="29" t="s">
        <v>58</v>
      </c>
      <c r="D75" s="29" t="s">
        <v>59</v>
      </c>
      <c r="E75" s="27" t="s">
        <v>60</v>
      </c>
      <c r="F75" s="27" t="s">
        <v>61</v>
      </c>
      <c r="G75" s="27" t="s">
        <v>62</v>
      </c>
    </row>
    <row r="76" spans="1:7" x14ac:dyDescent="0.25">
      <c r="A76" s="30">
        <v>1</v>
      </c>
      <c r="B76" s="30">
        <v>2</v>
      </c>
      <c r="C76" s="30">
        <v>3</v>
      </c>
      <c r="D76" s="30">
        <v>4</v>
      </c>
      <c r="E76" s="30">
        <v>5</v>
      </c>
      <c r="F76" s="30">
        <v>6</v>
      </c>
      <c r="G76" s="30">
        <v>7</v>
      </c>
    </row>
    <row r="77" spans="1:7" x14ac:dyDescent="0.25">
      <c r="A77" s="47"/>
      <c r="B77" s="32" t="s">
        <v>30</v>
      </c>
      <c r="C77" s="84">
        <v>925283.94</v>
      </c>
      <c r="D77" s="84">
        <v>939848.01</v>
      </c>
      <c r="E77" s="101">
        <v>946756.11</v>
      </c>
      <c r="F77" s="101">
        <v>946756.11</v>
      </c>
      <c r="G77" s="101">
        <v>945348.25</v>
      </c>
    </row>
    <row r="78" spans="1:7" x14ac:dyDescent="0.25">
      <c r="A78" s="47" t="s">
        <v>41</v>
      </c>
      <c r="B78" s="92" t="s">
        <v>116</v>
      </c>
      <c r="C78" s="84">
        <v>925283.94</v>
      </c>
      <c r="D78" s="84">
        <v>939848.01</v>
      </c>
      <c r="E78" s="101">
        <v>946756.11</v>
      </c>
      <c r="F78" s="101">
        <v>946756.11</v>
      </c>
      <c r="G78" s="101">
        <v>945348.25</v>
      </c>
    </row>
    <row r="79" spans="1:7" x14ac:dyDescent="0.25">
      <c r="A79" s="48"/>
      <c r="B79" s="33"/>
      <c r="C79" s="85"/>
      <c r="D79" s="85"/>
      <c r="E79" s="102"/>
      <c r="F79" s="102"/>
      <c r="G79" s="102"/>
    </row>
    <row r="80" spans="1:7" x14ac:dyDescent="0.25">
      <c r="A80" s="49"/>
      <c r="B80" s="34"/>
      <c r="C80" s="103"/>
      <c r="D80" s="103"/>
      <c r="E80" s="102"/>
      <c r="F80" s="102"/>
      <c r="G80" s="102"/>
    </row>
    <row r="81" spans="1:7" x14ac:dyDescent="0.25">
      <c r="A81" s="49" t="s">
        <v>27</v>
      </c>
      <c r="B81" s="38"/>
      <c r="C81" s="104"/>
      <c r="D81" s="104"/>
      <c r="E81" s="102"/>
      <c r="F81" s="102"/>
      <c r="G81" s="102"/>
    </row>
    <row r="82" spans="1:7" x14ac:dyDescent="0.25">
      <c r="A82" s="50"/>
      <c r="B82" s="32"/>
      <c r="C82" s="85"/>
      <c r="D82" s="85"/>
      <c r="E82" s="102"/>
      <c r="F82" s="102"/>
      <c r="G82" s="102"/>
    </row>
    <row r="83" spans="1:7" x14ac:dyDescent="0.25">
      <c r="A83" s="49"/>
      <c r="B83" s="36"/>
      <c r="C83" s="106"/>
      <c r="D83" s="106"/>
      <c r="E83" s="102"/>
      <c r="F83" s="102"/>
      <c r="G83" s="102"/>
    </row>
    <row r="84" spans="1:7" x14ac:dyDescent="0.25">
      <c r="A84" s="49" t="s">
        <v>27</v>
      </c>
      <c r="B84" s="38"/>
      <c r="C84" s="104"/>
      <c r="D84" s="104"/>
      <c r="E84" s="102"/>
      <c r="F84" s="102"/>
      <c r="G84" s="102"/>
    </row>
  </sheetData>
  <mergeCells count="4">
    <mergeCell ref="B73:G73"/>
    <mergeCell ref="A2:G2"/>
    <mergeCell ref="A4:G4"/>
    <mergeCell ref="A44:G4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42" max="6" man="1"/>
    <brk id="7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C8" sqref="C8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51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135" t="s">
        <v>42</v>
      </c>
      <c r="B2" s="135"/>
      <c r="C2" s="135"/>
      <c r="D2" s="135"/>
      <c r="E2" s="135"/>
      <c r="F2" s="135"/>
      <c r="G2" s="135"/>
      <c r="H2" s="46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135" t="s">
        <v>43</v>
      </c>
      <c r="B4" s="135"/>
      <c r="C4" s="135"/>
      <c r="D4" s="135"/>
      <c r="E4" s="135"/>
      <c r="F4" s="135"/>
      <c r="G4" s="135"/>
      <c r="H4" s="46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37</v>
      </c>
      <c r="B6" s="28" t="s">
        <v>21</v>
      </c>
      <c r="C6" s="29" t="s">
        <v>58</v>
      </c>
      <c r="D6" s="29" t="s">
        <v>59</v>
      </c>
      <c r="E6" s="27" t="s">
        <v>60</v>
      </c>
      <c r="F6" s="27" t="s">
        <v>61</v>
      </c>
      <c r="G6" s="27" t="s">
        <v>62</v>
      </c>
    </row>
    <row r="7" spans="1:10" s="31" customFormat="1" ht="11.25" x14ac:dyDescent="0.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</row>
    <row r="8" spans="1:10" x14ac:dyDescent="0.25">
      <c r="A8" s="32">
        <v>8</v>
      </c>
      <c r="B8" s="32" t="s">
        <v>44</v>
      </c>
      <c r="C8" s="81"/>
      <c r="D8" s="81"/>
      <c r="E8" s="82"/>
      <c r="F8" s="82"/>
      <c r="G8" s="82"/>
    </row>
    <row r="9" spans="1:10" x14ac:dyDescent="0.25">
      <c r="A9" s="44">
        <v>84</v>
      </c>
      <c r="B9" s="33" t="s">
        <v>45</v>
      </c>
      <c r="C9" s="81"/>
      <c r="D9" s="81"/>
      <c r="E9" s="82"/>
      <c r="F9" s="82"/>
      <c r="G9" s="82"/>
    </row>
    <row r="10" spans="1:10" x14ac:dyDescent="0.25">
      <c r="A10" s="44" t="s">
        <v>27</v>
      </c>
      <c r="B10" s="37"/>
      <c r="C10" s="83"/>
      <c r="D10" s="83"/>
      <c r="E10" s="82"/>
      <c r="F10" s="82"/>
      <c r="G10" s="82"/>
    </row>
    <row r="11" spans="1:10" x14ac:dyDescent="0.25">
      <c r="A11" s="32">
        <v>5</v>
      </c>
      <c r="B11" s="40" t="s">
        <v>46</v>
      </c>
      <c r="C11" s="83"/>
      <c r="D11" s="83"/>
      <c r="E11" s="82"/>
      <c r="F11" s="82"/>
      <c r="G11" s="82"/>
    </row>
    <row r="12" spans="1:10" x14ac:dyDescent="0.25">
      <c r="A12" s="44">
        <v>54</v>
      </c>
      <c r="B12" s="41" t="s">
        <v>47</v>
      </c>
      <c r="C12" s="83"/>
      <c r="D12" s="83"/>
      <c r="E12" s="82"/>
      <c r="F12" s="82"/>
      <c r="G12" s="82"/>
    </row>
    <row r="13" spans="1:10" x14ac:dyDescent="0.25">
      <c r="A13" s="44" t="s">
        <v>27</v>
      </c>
      <c r="B13" s="40"/>
      <c r="C13" s="83"/>
      <c r="D13" s="83"/>
      <c r="E13" s="82"/>
      <c r="F13" s="82"/>
      <c r="G13" s="82"/>
    </row>
    <row r="16" spans="1:10" ht="15.75" x14ac:dyDescent="0.25">
      <c r="B16" s="135" t="s">
        <v>48</v>
      </c>
      <c r="C16" s="135"/>
      <c r="D16" s="135"/>
      <c r="E16" s="135"/>
      <c r="F16" s="135"/>
      <c r="G16" s="135"/>
    </row>
    <row r="17" spans="1:7" ht="18.75" x14ac:dyDescent="0.25">
      <c r="B17" s="22"/>
      <c r="C17" s="22"/>
      <c r="D17" s="22"/>
      <c r="E17" s="22"/>
      <c r="F17" s="22"/>
      <c r="G17" s="22"/>
    </row>
    <row r="18" spans="1:7" ht="25.5" x14ac:dyDescent="0.25">
      <c r="A18" s="27" t="s">
        <v>37</v>
      </c>
      <c r="B18" s="28" t="s">
        <v>21</v>
      </c>
      <c r="C18" s="29" t="s">
        <v>58</v>
      </c>
      <c r="D18" s="29" t="s">
        <v>59</v>
      </c>
      <c r="E18" s="27" t="s">
        <v>60</v>
      </c>
      <c r="F18" s="27" t="s">
        <v>61</v>
      </c>
      <c r="G18" s="27" t="s">
        <v>62</v>
      </c>
    </row>
    <row r="19" spans="1:7" ht="10.15" customHeight="1" x14ac:dyDescent="0.25">
      <c r="A19" s="30">
        <v>1</v>
      </c>
      <c r="B19" s="30">
        <v>2</v>
      </c>
      <c r="C19" s="30">
        <v>3</v>
      </c>
      <c r="D19" s="30">
        <v>4</v>
      </c>
      <c r="E19" s="30">
        <v>5</v>
      </c>
      <c r="F19" s="30">
        <v>6</v>
      </c>
      <c r="G19" s="30">
        <v>7</v>
      </c>
    </row>
    <row r="20" spans="1:7" x14ac:dyDescent="0.25">
      <c r="A20" s="32">
        <v>8</v>
      </c>
      <c r="B20" s="32" t="s">
        <v>54</v>
      </c>
      <c r="C20" s="81"/>
      <c r="D20" s="81"/>
      <c r="E20" s="82"/>
      <c r="F20" s="82"/>
      <c r="G20" s="82"/>
    </row>
    <row r="21" spans="1:7" x14ac:dyDescent="0.25">
      <c r="A21" s="44">
        <v>81</v>
      </c>
      <c r="B21" s="33" t="s">
        <v>55</v>
      </c>
      <c r="C21" s="83"/>
      <c r="D21" s="83"/>
      <c r="E21" s="82"/>
      <c r="F21" s="82"/>
      <c r="G21" s="82"/>
    </row>
    <row r="22" spans="1:7" x14ac:dyDescent="0.25">
      <c r="A22" s="67" t="s">
        <v>27</v>
      </c>
      <c r="B22" s="33"/>
      <c r="C22" s="86"/>
      <c r="D22" s="86"/>
      <c r="E22" s="86"/>
      <c r="F22" s="86"/>
      <c r="G22" s="86"/>
    </row>
    <row r="23" spans="1:7" x14ac:dyDescent="0.25">
      <c r="A23" s="52"/>
      <c r="B23" s="43"/>
      <c r="C23" s="86"/>
      <c r="D23" s="86"/>
      <c r="E23" s="86"/>
      <c r="F23" s="86"/>
      <c r="G23" s="86"/>
    </row>
    <row r="24" spans="1:7" x14ac:dyDescent="0.25">
      <c r="A24" s="52"/>
      <c r="B24" s="32" t="s">
        <v>49</v>
      </c>
      <c r="C24" s="86"/>
      <c r="D24" s="86"/>
      <c r="E24" s="86"/>
      <c r="F24" s="86"/>
      <c r="G24" s="86"/>
    </row>
    <row r="25" spans="1:7" x14ac:dyDescent="0.25">
      <c r="A25" s="32">
        <v>1</v>
      </c>
      <c r="B25" s="32" t="s">
        <v>38</v>
      </c>
      <c r="C25" s="81"/>
      <c r="D25" s="81"/>
      <c r="E25" s="82"/>
      <c r="F25" s="82"/>
      <c r="G25" s="82"/>
    </row>
    <row r="26" spans="1:7" x14ac:dyDescent="0.25">
      <c r="A26" s="44">
        <v>11</v>
      </c>
      <c r="B26" s="33" t="s">
        <v>38</v>
      </c>
      <c r="C26" s="83"/>
      <c r="D26" s="83"/>
      <c r="E26" s="82"/>
      <c r="F26" s="82"/>
      <c r="G26" s="82"/>
    </row>
    <row r="27" spans="1:7" x14ac:dyDescent="0.25">
      <c r="A27" s="67" t="s">
        <v>27</v>
      </c>
      <c r="B27" s="42"/>
      <c r="C27" s="86"/>
      <c r="D27" s="86"/>
      <c r="E27" s="86"/>
      <c r="F27" s="86"/>
      <c r="G27" s="86"/>
    </row>
    <row r="28" spans="1:7" x14ac:dyDescent="0.25">
      <c r="A28" s="32">
        <v>3</v>
      </c>
      <c r="B28" s="32" t="s">
        <v>39</v>
      </c>
      <c r="C28" s="81"/>
      <c r="D28" s="81"/>
      <c r="E28" s="82"/>
      <c r="F28" s="82"/>
      <c r="G28" s="82"/>
    </row>
    <row r="29" spans="1:7" x14ac:dyDescent="0.25">
      <c r="A29" s="44">
        <v>31</v>
      </c>
      <c r="B29" s="33" t="s">
        <v>39</v>
      </c>
      <c r="C29" s="83"/>
      <c r="D29" s="83"/>
      <c r="E29" s="82"/>
      <c r="F29" s="82"/>
      <c r="G29" s="82"/>
    </row>
    <row r="30" spans="1:7" x14ac:dyDescent="0.25">
      <c r="A30" s="32">
        <v>4</v>
      </c>
      <c r="B30" s="32" t="s">
        <v>53</v>
      </c>
      <c r="C30" s="81"/>
      <c r="D30" s="81"/>
      <c r="E30" s="82"/>
      <c r="F30" s="82"/>
      <c r="G30" s="82"/>
    </row>
    <row r="31" spans="1:7" x14ac:dyDescent="0.25">
      <c r="A31" s="44">
        <v>43</v>
      </c>
      <c r="B31" s="33" t="s">
        <v>52</v>
      </c>
      <c r="C31" s="83"/>
      <c r="D31" s="83"/>
      <c r="E31" s="82"/>
      <c r="F31" s="82"/>
      <c r="G31" s="82"/>
    </row>
    <row r="32" spans="1:7" x14ac:dyDescent="0.25">
      <c r="A32" s="44" t="s">
        <v>27</v>
      </c>
      <c r="B32" s="33"/>
      <c r="C32" s="83"/>
      <c r="D32" s="83"/>
      <c r="E32" s="82"/>
      <c r="F32" s="82"/>
      <c r="G32" s="8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2"/>
  <sheetViews>
    <sheetView workbookViewId="0">
      <selection activeCell="I15" sqref="I15"/>
    </sheetView>
  </sheetViews>
  <sheetFormatPr defaultColWidth="8.85546875" defaultRowHeight="15" x14ac:dyDescent="0.25"/>
  <cols>
    <col min="1" max="1" width="35.28515625" style="23" customWidth="1"/>
    <col min="2" max="2" width="34.28515625" style="23" customWidth="1"/>
    <col min="3" max="7" width="25.28515625" style="23" customWidth="1"/>
    <col min="8" max="16384" width="8.85546875" style="23"/>
  </cols>
  <sheetData>
    <row r="1" spans="1:7" ht="18.75" x14ac:dyDescent="0.25">
      <c r="A1" s="51"/>
      <c r="B1" s="22"/>
      <c r="C1" s="22"/>
      <c r="D1" s="22"/>
      <c r="E1" s="22"/>
      <c r="F1" s="24"/>
      <c r="G1" s="24"/>
    </row>
    <row r="2" spans="1:7" ht="15.75" x14ac:dyDescent="0.25">
      <c r="A2" s="135" t="s">
        <v>50</v>
      </c>
      <c r="B2" s="136"/>
      <c r="C2" s="136"/>
      <c r="D2" s="136"/>
      <c r="E2" s="136"/>
      <c r="F2" s="136"/>
      <c r="G2" s="136"/>
    </row>
    <row r="3" spans="1:7" ht="18.75" x14ac:dyDescent="0.25">
      <c r="A3" s="22"/>
      <c r="B3" s="22"/>
      <c r="C3" s="22"/>
      <c r="D3" s="22"/>
      <c r="E3" s="22"/>
      <c r="F3" s="24"/>
      <c r="G3" s="24"/>
    </row>
    <row r="4" spans="1:7" ht="25.5" x14ac:dyDescent="0.25">
      <c r="A4" s="27" t="s">
        <v>51</v>
      </c>
      <c r="B4" s="27" t="s">
        <v>21</v>
      </c>
      <c r="C4" s="29" t="s">
        <v>58</v>
      </c>
      <c r="D4" s="29" t="s">
        <v>59</v>
      </c>
      <c r="E4" s="27" t="s">
        <v>60</v>
      </c>
      <c r="F4" s="27" t="s">
        <v>61</v>
      </c>
      <c r="G4" s="27" t="s">
        <v>62</v>
      </c>
    </row>
    <row r="5" spans="1:7" s="31" customFormat="1" ht="11.25" x14ac:dyDescent="0.2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</row>
    <row r="6" spans="1:7" ht="38.25" x14ac:dyDescent="0.25">
      <c r="A6" s="54" t="s">
        <v>81</v>
      </c>
      <c r="B6" s="54" t="s">
        <v>82</v>
      </c>
      <c r="C6" s="82">
        <v>920362.19</v>
      </c>
      <c r="D6" s="82">
        <v>939848.01</v>
      </c>
      <c r="E6" s="82">
        <v>946756.11</v>
      </c>
      <c r="F6" s="82">
        <v>946756.11</v>
      </c>
      <c r="G6" s="82">
        <v>945348.25</v>
      </c>
    </row>
    <row r="7" spans="1:7" x14ac:dyDescent="0.25">
      <c r="A7" s="55" t="s">
        <v>83</v>
      </c>
      <c r="B7" s="54" t="s">
        <v>84</v>
      </c>
      <c r="C7" s="82">
        <v>920362.19</v>
      </c>
      <c r="D7" s="82">
        <v>939848.01</v>
      </c>
      <c r="E7" s="82">
        <v>946756.11</v>
      </c>
      <c r="F7" s="82">
        <v>946756.11</v>
      </c>
      <c r="G7" s="82">
        <v>945348.25</v>
      </c>
    </row>
    <row r="8" spans="1:7" s="53" customFormat="1" x14ac:dyDescent="0.25">
      <c r="A8" s="56" t="s">
        <v>85</v>
      </c>
      <c r="B8" s="68" t="s">
        <v>65</v>
      </c>
      <c r="C8" s="82">
        <v>920362.19</v>
      </c>
      <c r="D8" s="82">
        <v>939848.01</v>
      </c>
      <c r="E8" s="82">
        <v>946756.11</v>
      </c>
      <c r="F8" s="82">
        <v>946756.11</v>
      </c>
      <c r="G8" s="82">
        <v>945348.25</v>
      </c>
    </row>
    <row r="9" spans="1:7" x14ac:dyDescent="0.25">
      <c r="A9" s="64" t="s">
        <v>86</v>
      </c>
      <c r="B9" s="68" t="s">
        <v>66</v>
      </c>
      <c r="C9" s="87">
        <v>0</v>
      </c>
      <c r="D9" s="82">
        <v>614</v>
      </c>
      <c r="E9" s="82">
        <v>619</v>
      </c>
      <c r="F9" s="82">
        <v>619</v>
      </c>
      <c r="G9" s="82">
        <v>619</v>
      </c>
    </row>
    <row r="10" spans="1:7" x14ac:dyDescent="0.25">
      <c r="A10" s="88" t="s">
        <v>89</v>
      </c>
      <c r="B10" s="69" t="s">
        <v>38</v>
      </c>
      <c r="C10" s="87">
        <v>0</v>
      </c>
      <c r="D10" s="82">
        <v>614</v>
      </c>
      <c r="E10" s="82">
        <v>619</v>
      </c>
      <c r="F10" s="82">
        <v>619</v>
      </c>
      <c r="G10" s="82">
        <v>619</v>
      </c>
    </row>
    <row r="11" spans="1:7" x14ac:dyDescent="0.25">
      <c r="A11" s="57">
        <v>3</v>
      </c>
      <c r="B11" s="70" t="s">
        <v>31</v>
      </c>
      <c r="C11" s="87">
        <v>0</v>
      </c>
      <c r="D11" s="82">
        <v>614</v>
      </c>
      <c r="E11" s="82">
        <v>619</v>
      </c>
      <c r="F11" s="82">
        <v>619</v>
      </c>
      <c r="G11" s="82">
        <v>619</v>
      </c>
    </row>
    <row r="12" spans="1:7" x14ac:dyDescent="0.25">
      <c r="A12" s="58">
        <v>32</v>
      </c>
      <c r="B12" s="70" t="s">
        <v>33</v>
      </c>
      <c r="C12" s="87">
        <v>0</v>
      </c>
      <c r="D12" s="82">
        <v>614</v>
      </c>
      <c r="E12" s="82">
        <v>619</v>
      </c>
      <c r="F12" s="82">
        <v>619</v>
      </c>
      <c r="G12" s="82">
        <v>619</v>
      </c>
    </row>
    <row r="13" spans="1:7" x14ac:dyDescent="0.25">
      <c r="A13" s="56" t="s">
        <v>88</v>
      </c>
      <c r="B13" s="68" t="s">
        <v>67</v>
      </c>
      <c r="C13" s="82">
        <v>25930.35</v>
      </c>
      <c r="D13" s="82">
        <v>53316.86</v>
      </c>
      <c r="E13" s="82">
        <v>51627</v>
      </c>
      <c r="F13" s="82">
        <v>51627</v>
      </c>
      <c r="G13" s="82">
        <v>51627</v>
      </c>
    </row>
    <row r="14" spans="1:7" x14ac:dyDescent="0.25">
      <c r="A14" s="89" t="s">
        <v>89</v>
      </c>
      <c r="B14" s="69" t="s">
        <v>38</v>
      </c>
      <c r="C14" s="82">
        <v>0</v>
      </c>
      <c r="D14" s="82">
        <v>1689.86</v>
      </c>
      <c r="E14" s="82">
        <v>0</v>
      </c>
      <c r="F14" s="82">
        <v>0</v>
      </c>
      <c r="G14" s="82">
        <v>0</v>
      </c>
    </row>
    <row r="15" spans="1:7" x14ac:dyDescent="0.25">
      <c r="A15" s="57">
        <v>3</v>
      </c>
      <c r="B15" s="70" t="s">
        <v>31</v>
      </c>
      <c r="C15" s="82">
        <v>0</v>
      </c>
      <c r="D15" s="82">
        <v>1689.86</v>
      </c>
      <c r="E15" s="82">
        <v>0</v>
      </c>
      <c r="F15" s="82">
        <v>0</v>
      </c>
      <c r="G15" s="82">
        <v>0</v>
      </c>
    </row>
    <row r="16" spans="1:7" x14ac:dyDescent="0.25">
      <c r="A16" s="58">
        <v>32</v>
      </c>
      <c r="B16" s="70" t="s">
        <v>33</v>
      </c>
      <c r="C16" s="82">
        <v>0</v>
      </c>
      <c r="D16" s="82">
        <v>1689.86</v>
      </c>
      <c r="E16" s="82">
        <v>0</v>
      </c>
      <c r="F16" s="82">
        <v>0</v>
      </c>
      <c r="G16" s="82">
        <v>0</v>
      </c>
    </row>
    <row r="17" spans="1:7" x14ac:dyDescent="0.25">
      <c r="A17" s="59" t="s">
        <v>91</v>
      </c>
      <c r="B17" s="69" t="s">
        <v>68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</row>
    <row r="18" spans="1:7" x14ac:dyDescent="0.25">
      <c r="A18" s="90">
        <v>3</v>
      </c>
      <c r="B18" s="70" t="s">
        <v>31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</row>
    <row r="19" spans="1:7" x14ac:dyDescent="0.25">
      <c r="A19" s="66">
        <v>32</v>
      </c>
      <c r="B19" s="70" t="s">
        <v>33</v>
      </c>
      <c r="C19" s="82">
        <v>0</v>
      </c>
      <c r="D19" s="82">
        <v>0</v>
      </c>
      <c r="E19" s="82">
        <v>0</v>
      </c>
      <c r="F19" s="82">
        <v>0</v>
      </c>
      <c r="G19" s="82">
        <v>0</v>
      </c>
    </row>
    <row r="20" spans="1:7" s="53" customFormat="1" ht="25.5" x14ac:dyDescent="0.25">
      <c r="A20" s="91" t="s">
        <v>110</v>
      </c>
      <c r="B20" s="69" t="s">
        <v>69</v>
      </c>
      <c r="C20" s="82">
        <v>157.69</v>
      </c>
      <c r="D20" s="82">
        <v>4982</v>
      </c>
      <c r="E20" s="82">
        <v>4982</v>
      </c>
      <c r="F20" s="82">
        <v>4982</v>
      </c>
      <c r="G20" s="82">
        <v>4982</v>
      </c>
    </row>
    <row r="21" spans="1:7" x14ac:dyDescent="0.25">
      <c r="A21" s="89">
        <v>3</v>
      </c>
      <c r="B21" s="70" t="s">
        <v>31</v>
      </c>
      <c r="C21" s="82">
        <v>157.69</v>
      </c>
      <c r="D21" s="82">
        <v>4982</v>
      </c>
      <c r="E21" s="82">
        <v>4982</v>
      </c>
      <c r="F21" s="82">
        <v>4982</v>
      </c>
      <c r="G21" s="82">
        <v>4982</v>
      </c>
    </row>
    <row r="22" spans="1:7" x14ac:dyDescent="0.25">
      <c r="A22" s="88">
        <v>32</v>
      </c>
      <c r="B22" s="70" t="s">
        <v>33</v>
      </c>
      <c r="C22" s="82">
        <v>157.69</v>
      </c>
      <c r="D22" s="82">
        <v>4982</v>
      </c>
      <c r="E22" s="82">
        <v>4982</v>
      </c>
      <c r="F22" s="82">
        <v>4982</v>
      </c>
      <c r="G22" s="82">
        <v>4982</v>
      </c>
    </row>
    <row r="23" spans="1:7" x14ac:dyDescent="0.25">
      <c r="A23" s="91" t="s">
        <v>109</v>
      </c>
      <c r="B23" s="69" t="s">
        <v>75</v>
      </c>
      <c r="C23" s="82">
        <v>25772.66</v>
      </c>
      <c r="D23" s="82">
        <v>20000</v>
      </c>
      <c r="E23" s="82">
        <v>20000</v>
      </c>
      <c r="F23" s="82">
        <v>20000</v>
      </c>
      <c r="G23" s="82">
        <v>20000</v>
      </c>
    </row>
    <row r="24" spans="1:7" x14ac:dyDescent="0.25">
      <c r="A24" s="58">
        <v>3</v>
      </c>
      <c r="B24" s="70" t="s">
        <v>31</v>
      </c>
      <c r="C24" s="82">
        <v>25772.66</v>
      </c>
      <c r="D24" s="82">
        <v>20000</v>
      </c>
      <c r="E24" s="82">
        <v>20000</v>
      </c>
      <c r="F24" s="82">
        <v>20000</v>
      </c>
      <c r="G24" s="82">
        <v>20000</v>
      </c>
    </row>
    <row r="25" spans="1:7" x14ac:dyDescent="0.25">
      <c r="A25" s="65">
        <v>32</v>
      </c>
      <c r="B25" s="70" t="s">
        <v>33</v>
      </c>
      <c r="C25" s="82">
        <v>25772.66</v>
      </c>
      <c r="D25" s="82">
        <v>20000</v>
      </c>
      <c r="E25" s="82">
        <v>20000</v>
      </c>
      <c r="F25" s="82">
        <v>20000</v>
      </c>
      <c r="G25" s="82">
        <v>20000</v>
      </c>
    </row>
    <row r="26" spans="1:7" ht="25.5" x14ac:dyDescent="0.25">
      <c r="A26" s="91" t="s">
        <v>107</v>
      </c>
      <c r="B26" s="69" t="s">
        <v>70</v>
      </c>
      <c r="C26" s="82">
        <v>0</v>
      </c>
      <c r="D26" s="82">
        <v>22000</v>
      </c>
      <c r="E26" s="82">
        <v>22000</v>
      </c>
      <c r="F26" s="82">
        <v>22000</v>
      </c>
      <c r="G26" s="82">
        <v>22000</v>
      </c>
    </row>
    <row r="27" spans="1:7" x14ac:dyDescent="0.25">
      <c r="A27" s="58">
        <v>3</v>
      </c>
      <c r="B27" s="70" t="s">
        <v>31</v>
      </c>
      <c r="C27" s="82">
        <v>0</v>
      </c>
      <c r="D27" s="82">
        <v>22000</v>
      </c>
      <c r="E27" s="82">
        <v>22000</v>
      </c>
      <c r="F27" s="82">
        <v>22000</v>
      </c>
      <c r="G27" s="82">
        <v>22000</v>
      </c>
    </row>
    <row r="28" spans="1:7" x14ac:dyDescent="0.25">
      <c r="A28" s="65">
        <v>32</v>
      </c>
      <c r="B28" s="70" t="s">
        <v>33</v>
      </c>
      <c r="C28" s="82">
        <v>0</v>
      </c>
      <c r="D28" s="82">
        <v>22000</v>
      </c>
      <c r="E28" s="82">
        <v>22000</v>
      </c>
      <c r="F28" s="82">
        <v>22000</v>
      </c>
      <c r="G28" s="82">
        <v>22000</v>
      </c>
    </row>
    <row r="29" spans="1:7" ht="25.5" x14ac:dyDescent="0.25">
      <c r="A29" s="91" t="s">
        <v>108</v>
      </c>
      <c r="B29" s="69" t="s">
        <v>71</v>
      </c>
      <c r="C29" s="82">
        <v>0</v>
      </c>
      <c r="D29" s="82">
        <v>4645</v>
      </c>
      <c r="E29" s="82">
        <v>4645</v>
      </c>
      <c r="F29" s="82">
        <v>4645</v>
      </c>
      <c r="G29" s="82">
        <v>4645</v>
      </c>
    </row>
    <row r="30" spans="1:7" x14ac:dyDescent="0.25">
      <c r="A30" s="58">
        <v>3</v>
      </c>
      <c r="B30" s="70" t="s">
        <v>31</v>
      </c>
      <c r="C30" s="82">
        <v>0</v>
      </c>
      <c r="D30" s="82">
        <v>4645</v>
      </c>
      <c r="E30" s="82">
        <v>4645</v>
      </c>
      <c r="F30" s="82">
        <v>4645</v>
      </c>
      <c r="G30" s="82">
        <v>4645</v>
      </c>
    </row>
    <row r="31" spans="1:7" x14ac:dyDescent="0.25">
      <c r="A31" s="89">
        <v>32</v>
      </c>
      <c r="B31" s="70" t="s">
        <v>33</v>
      </c>
      <c r="C31" s="82">
        <v>0</v>
      </c>
      <c r="D31" s="82">
        <v>4645</v>
      </c>
      <c r="E31" s="82">
        <v>4645</v>
      </c>
      <c r="F31" s="82">
        <v>4645</v>
      </c>
      <c r="G31" s="82">
        <v>4645</v>
      </c>
    </row>
    <row r="32" spans="1:7" x14ac:dyDescent="0.25">
      <c r="A32" s="91" t="s">
        <v>92</v>
      </c>
      <c r="B32" s="69" t="s">
        <v>72</v>
      </c>
      <c r="C32" s="82">
        <f ca="1">C32:G65</f>
        <v>0</v>
      </c>
      <c r="D32" s="82">
        <v>0</v>
      </c>
      <c r="E32" s="82">
        <f ca="1">E29:I53</f>
        <v>0</v>
      </c>
      <c r="F32" s="82">
        <f ca="1">F29:J53</f>
        <v>0</v>
      </c>
      <c r="G32" s="82">
        <f ca="1">G29:K53</f>
        <v>0</v>
      </c>
    </row>
    <row r="33" spans="1:7" x14ac:dyDescent="0.25">
      <c r="A33" s="57">
        <v>3</v>
      </c>
      <c r="B33" s="70" t="s">
        <v>31</v>
      </c>
      <c r="C33" s="82">
        <f ca="1">C33:G65</f>
        <v>0</v>
      </c>
      <c r="D33" s="82">
        <v>0</v>
      </c>
      <c r="E33" s="82">
        <v>0</v>
      </c>
      <c r="F33" s="82">
        <v>0</v>
      </c>
      <c r="G33" s="82">
        <v>0</v>
      </c>
    </row>
    <row r="34" spans="1:7" x14ac:dyDescent="0.25">
      <c r="A34" s="58">
        <v>32</v>
      </c>
      <c r="B34" s="70" t="s">
        <v>33</v>
      </c>
      <c r="C34" s="82">
        <f ca="1">C34:G66</f>
        <v>0</v>
      </c>
      <c r="D34" s="82">
        <v>0</v>
      </c>
      <c r="E34" s="82">
        <v>0</v>
      </c>
      <c r="F34" s="82">
        <v>0</v>
      </c>
      <c r="G34" s="82">
        <v>0</v>
      </c>
    </row>
    <row r="35" spans="1:7" x14ac:dyDescent="0.25">
      <c r="A35" s="64" t="s">
        <v>93</v>
      </c>
      <c r="B35" s="68" t="s">
        <v>73</v>
      </c>
      <c r="C35" s="82">
        <v>875296.5</v>
      </c>
      <c r="D35" s="82">
        <v>860415.15</v>
      </c>
      <c r="E35" s="82">
        <v>860483.15</v>
      </c>
      <c r="F35" s="82">
        <v>860483.15</v>
      </c>
      <c r="G35" s="82">
        <v>860483.15</v>
      </c>
    </row>
    <row r="36" spans="1:7" x14ac:dyDescent="0.25">
      <c r="A36" s="89" t="s">
        <v>89</v>
      </c>
      <c r="B36" s="69" t="s">
        <v>38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</row>
    <row r="37" spans="1:7" x14ac:dyDescent="0.25">
      <c r="A37" s="57">
        <v>3</v>
      </c>
      <c r="B37" s="70" t="s">
        <v>31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</row>
    <row r="38" spans="1:7" x14ac:dyDescent="0.25">
      <c r="A38" s="58">
        <v>32</v>
      </c>
      <c r="B38" s="70" t="s">
        <v>33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</row>
    <row r="39" spans="1:7" x14ac:dyDescent="0.25">
      <c r="A39" s="89" t="s">
        <v>94</v>
      </c>
      <c r="B39" s="69" t="s">
        <v>74</v>
      </c>
      <c r="C39" s="82">
        <v>51009.18</v>
      </c>
      <c r="D39" s="82">
        <v>52783.15</v>
      </c>
      <c r="E39" s="82">
        <v>52783.15</v>
      </c>
      <c r="F39" s="82">
        <v>52783.15</v>
      </c>
      <c r="G39" s="82">
        <v>52783.15</v>
      </c>
    </row>
    <row r="40" spans="1:7" x14ac:dyDescent="0.25">
      <c r="A40" s="57">
        <v>3</v>
      </c>
      <c r="B40" s="70" t="s">
        <v>31</v>
      </c>
      <c r="C40" s="82">
        <v>51009.18</v>
      </c>
      <c r="D40" s="82">
        <v>52783.15</v>
      </c>
      <c r="E40" s="82">
        <v>52783.15</v>
      </c>
      <c r="F40" s="82">
        <v>52783.15</v>
      </c>
      <c r="G40" s="82">
        <v>52783.15</v>
      </c>
    </row>
    <row r="41" spans="1:7" x14ac:dyDescent="0.25">
      <c r="A41" s="58">
        <v>32</v>
      </c>
      <c r="B41" s="70" t="s">
        <v>33</v>
      </c>
      <c r="C41" s="82">
        <v>50345.18</v>
      </c>
      <c r="D41" s="82">
        <v>52783.15</v>
      </c>
      <c r="E41" s="82">
        <v>52783.15</v>
      </c>
      <c r="F41" s="82">
        <v>52783.15</v>
      </c>
      <c r="G41" s="82">
        <v>52783.15</v>
      </c>
    </row>
    <row r="42" spans="1:7" x14ac:dyDescent="0.25">
      <c r="A42" s="89" t="s">
        <v>90</v>
      </c>
      <c r="B42" s="69" t="s">
        <v>68</v>
      </c>
      <c r="C42" s="82">
        <v>11302.97</v>
      </c>
      <c r="D42" s="82">
        <v>13730</v>
      </c>
      <c r="E42" s="82">
        <v>12000</v>
      </c>
      <c r="F42" s="82">
        <v>12000</v>
      </c>
      <c r="G42" s="82">
        <v>12000</v>
      </c>
    </row>
    <row r="43" spans="1:7" x14ac:dyDescent="0.25">
      <c r="A43" s="89">
        <v>3</v>
      </c>
      <c r="B43" s="70" t="s">
        <v>31</v>
      </c>
      <c r="C43" s="82">
        <v>11302.97</v>
      </c>
      <c r="D43" s="82">
        <v>13730</v>
      </c>
      <c r="E43" s="82">
        <v>12000</v>
      </c>
      <c r="F43" s="82">
        <v>12000</v>
      </c>
      <c r="G43" s="82">
        <v>12000</v>
      </c>
    </row>
    <row r="44" spans="1:7" x14ac:dyDescent="0.25">
      <c r="A44" s="65">
        <v>32</v>
      </c>
      <c r="B44" s="70" t="s">
        <v>33</v>
      </c>
      <c r="C44" s="82">
        <v>11302.97</v>
      </c>
      <c r="D44" s="82">
        <v>13730</v>
      </c>
      <c r="E44" s="82">
        <v>12000</v>
      </c>
      <c r="F44" s="82">
        <v>12000</v>
      </c>
      <c r="G44" s="82">
        <v>12000</v>
      </c>
    </row>
    <row r="45" spans="1:7" x14ac:dyDescent="0.25">
      <c r="A45" s="89" t="s">
        <v>111</v>
      </c>
      <c r="B45" s="69" t="s">
        <v>75</v>
      </c>
      <c r="C45" s="82">
        <v>811985.35</v>
      </c>
      <c r="D45" s="82">
        <v>788000</v>
      </c>
      <c r="E45" s="82">
        <v>791000</v>
      </c>
      <c r="F45" s="82">
        <v>791000</v>
      </c>
      <c r="G45" s="82">
        <v>791000</v>
      </c>
    </row>
    <row r="46" spans="1:7" x14ac:dyDescent="0.25">
      <c r="A46" s="58">
        <v>3</v>
      </c>
      <c r="B46" s="70" t="s">
        <v>31</v>
      </c>
      <c r="C46" s="82">
        <v>800786.66</v>
      </c>
      <c r="D46" s="82">
        <v>774000</v>
      </c>
      <c r="E46" s="82">
        <v>777000</v>
      </c>
      <c r="F46" s="82">
        <v>777000</v>
      </c>
      <c r="G46" s="82">
        <v>777000</v>
      </c>
    </row>
    <row r="47" spans="1:7" x14ac:dyDescent="0.25">
      <c r="A47" s="58">
        <v>31</v>
      </c>
      <c r="B47" s="70" t="s">
        <v>32</v>
      </c>
      <c r="C47" s="82">
        <v>763186.86</v>
      </c>
      <c r="D47" s="82">
        <v>774000</v>
      </c>
      <c r="E47" s="82">
        <v>777000</v>
      </c>
      <c r="F47" s="82">
        <v>777000</v>
      </c>
      <c r="G47" s="82">
        <v>777000</v>
      </c>
    </row>
    <row r="48" spans="1:7" x14ac:dyDescent="0.25">
      <c r="A48" s="88">
        <v>32</v>
      </c>
      <c r="B48" s="70" t="s">
        <v>95</v>
      </c>
      <c r="C48" s="82">
        <v>4674.25</v>
      </c>
      <c r="D48" s="82">
        <v>4000</v>
      </c>
      <c r="E48" s="82">
        <v>4000</v>
      </c>
      <c r="F48" s="82">
        <v>4000</v>
      </c>
      <c r="G48" s="82">
        <v>4000</v>
      </c>
    </row>
    <row r="49" spans="1:7" ht="25.5" x14ac:dyDescent="0.25">
      <c r="A49" s="88">
        <v>4</v>
      </c>
      <c r="B49" s="70" t="s">
        <v>34</v>
      </c>
      <c r="C49" s="82">
        <v>11198.69</v>
      </c>
      <c r="D49" s="82">
        <v>10000</v>
      </c>
      <c r="E49" s="82">
        <v>10000</v>
      </c>
      <c r="F49" s="82">
        <v>10000</v>
      </c>
      <c r="G49" s="82">
        <v>10000</v>
      </c>
    </row>
    <row r="50" spans="1:7" x14ac:dyDescent="0.25">
      <c r="A50" s="88">
        <v>42</v>
      </c>
      <c r="B50" s="70" t="s">
        <v>96</v>
      </c>
      <c r="C50" s="82">
        <v>11198.69</v>
      </c>
      <c r="D50" s="82">
        <v>10000</v>
      </c>
      <c r="E50" s="82">
        <v>10000</v>
      </c>
      <c r="F50" s="82">
        <v>10000</v>
      </c>
      <c r="G50" s="82">
        <v>10000</v>
      </c>
    </row>
    <row r="51" spans="1:7" x14ac:dyDescent="0.25">
      <c r="A51" s="89" t="s">
        <v>112</v>
      </c>
      <c r="B51" s="69" t="s">
        <v>76</v>
      </c>
      <c r="C51" s="82">
        <v>625</v>
      </c>
      <c r="D51" s="82">
        <v>4700</v>
      </c>
      <c r="E51" s="82">
        <v>4700</v>
      </c>
      <c r="F51" s="82">
        <v>4700</v>
      </c>
      <c r="G51" s="82">
        <v>4700</v>
      </c>
    </row>
    <row r="52" spans="1:7" x14ac:dyDescent="0.25">
      <c r="A52" s="58">
        <v>3</v>
      </c>
      <c r="B52" s="70" t="s">
        <v>31</v>
      </c>
      <c r="C52" s="82">
        <v>625</v>
      </c>
      <c r="D52" s="82">
        <v>4700</v>
      </c>
      <c r="E52" s="82">
        <v>4700</v>
      </c>
      <c r="F52" s="82">
        <v>4700</v>
      </c>
      <c r="G52" s="82">
        <v>4700</v>
      </c>
    </row>
    <row r="53" spans="1:7" x14ac:dyDescent="0.25">
      <c r="A53" s="89">
        <v>32</v>
      </c>
      <c r="B53" s="70" t="s">
        <v>33</v>
      </c>
      <c r="C53" s="82">
        <v>625</v>
      </c>
      <c r="D53" s="82">
        <v>4700</v>
      </c>
      <c r="E53" s="82">
        <v>4700</v>
      </c>
      <c r="F53" s="82">
        <v>4700</v>
      </c>
      <c r="G53" s="82">
        <v>4700</v>
      </c>
    </row>
    <row r="54" spans="1:7" x14ac:dyDescent="0.25">
      <c r="A54" s="89" t="s">
        <v>100</v>
      </c>
      <c r="B54" s="69" t="s">
        <v>101</v>
      </c>
      <c r="C54" s="82">
        <v>0</v>
      </c>
      <c r="D54" s="82">
        <v>1202</v>
      </c>
      <c r="E54" s="82">
        <v>0</v>
      </c>
      <c r="F54" s="82">
        <v>0</v>
      </c>
      <c r="G54" s="82">
        <v>0</v>
      </c>
    </row>
    <row r="55" spans="1:7" x14ac:dyDescent="0.25">
      <c r="A55" s="89">
        <v>3</v>
      </c>
      <c r="B55" s="70" t="s">
        <v>102</v>
      </c>
      <c r="C55" s="82">
        <v>0</v>
      </c>
      <c r="D55" s="82">
        <v>1202</v>
      </c>
      <c r="E55" s="82">
        <v>0</v>
      </c>
      <c r="F55" s="82">
        <v>0</v>
      </c>
      <c r="G55" s="82">
        <v>0</v>
      </c>
    </row>
    <row r="56" spans="1:7" x14ac:dyDescent="0.25">
      <c r="A56" s="89">
        <v>38</v>
      </c>
      <c r="B56" s="70" t="s">
        <v>103</v>
      </c>
      <c r="C56" s="82">
        <v>0</v>
      </c>
      <c r="D56" s="82">
        <v>1202</v>
      </c>
      <c r="E56" s="82">
        <v>0</v>
      </c>
      <c r="F56" s="82">
        <v>0</v>
      </c>
      <c r="G56" s="82">
        <v>0</v>
      </c>
    </row>
    <row r="57" spans="1:7" x14ac:dyDescent="0.25">
      <c r="A57" s="64" t="s">
        <v>97</v>
      </c>
      <c r="B57" s="68" t="s">
        <v>77</v>
      </c>
      <c r="C57" s="82">
        <v>5633.13</v>
      </c>
      <c r="D57" s="82">
        <v>7837</v>
      </c>
      <c r="E57" s="82">
        <v>2619.1</v>
      </c>
      <c r="F57" s="82">
        <v>2619.1</v>
      </c>
      <c r="G57" s="82">
        <v>2619.1</v>
      </c>
    </row>
    <row r="58" spans="1:7" x14ac:dyDescent="0.25">
      <c r="A58" s="57" t="s">
        <v>87</v>
      </c>
      <c r="B58" s="69" t="s">
        <v>38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</row>
    <row r="59" spans="1:7" x14ac:dyDescent="0.25">
      <c r="A59" s="58">
        <v>3</v>
      </c>
      <c r="B59" s="70" t="s">
        <v>31</v>
      </c>
      <c r="C59" s="82">
        <v>0</v>
      </c>
      <c r="D59" s="82">
        <v>0</v>
      </c>
      <c r="E59" s="82">
        <v>0</v>
      </c>
      <c r="F59" s="82">
        <v>0</v>
      </c>
      <c r="G59" s="82">
        <v>0</v>
      </c>
    </row>
    <row r="60" spans="1:7" x14ac:dyDescent="0.25">
      <c r="A60" s="91">
        <v>32</v>
      </c>
      <c r="B60" s="70" t="s">
        <v>33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</row>
    <row r="61" spans="1:7" x14ac:dyDescent="0.25">
      <c r="A61" s="57" t="s">
        <v>98</v>
      </c>
      <c r="B61" s="69" t="s">
        <v>74</v>
      </c>
      <c r="C61" s="82">
        <v>5633.13</v>
      </c>
      <c r="D61" s="82">
        <v>7837</v>
      </c>
      <c r="E61" s="82">
        <v>2619.1</v>
      </c>
      <c r="F61" s="82">
        <v>2619.1</v>
      </c>
      <c r="G61" s="82">
        <v>2619.1</v>
      </c>
    </row>
    <row r="62" spans="1:7" x14ac:dyDescent="0.25">
      <c r="A62" s="58">
        <v>3</v>
      </c>
      <c r="B62" s="70" t="s">
        <v>31</v>
      </c>
      <c r="C62" s="82">
        <v>1980</v>
      </c>
      <c r="D62" s="82">
        <v>7837</v>
      </c>
      <c r="E62" s="82">
        <v>2619.1</v>
      </c>
      <c r="F62" s="82">
        <v>2619.1</v>
      </c>
      <c r="G62" s="82">
        <v>2619.1</v>
      </c>
    </row>
    <row r="63" spans="1:7" x14ac:dyDescent="0.25">
      <c r="A63" s="91">
        <v>32</v>
      </c>
      <c r="B63" s="70" t="s">
        <v>33</v>
      </c>
      <c r="C63" s="82">
        <v>1980</v>
      </c>
      <c r="D63" s="82">
        <v>7837</v>
      </c>
      <c r="E63" s="82">
        <v>2619.1</v>
      </c>
      <c r="F63" s="82">
        <v>2619.1</v>
      </c>
      <c r="G63" s="82">
        <v>2619.1</v>
      </c>
    </row>
    <row r="64" spans="1:7" ht="25.5" x14ac:dyDescent="0.25">
      <c r="A64" s="91">
        <v>4</v>
      </c>
      <c r="B64" s="70" t="s">
        <v>34</v>
      </c>
      <c r="C64" s="82">
        <v>3653.13</v>
      </c>
      <c r="D64" s="82">
        <v>7837</v>
      </c>
      <c r="E64" s="82">
        <v>0</v>
      </c>
      <c r="F64" s="82">
        <v>0</v>
      </c>
      <c r="G64" s="82">
        <v>0</v>
      </c>
    </row>
    <row r="65" spans="1:7" x14ac:dyDescent="0.25">
      <c r="A65" s="91">
        <v>42</v>
      </c>
      <c r="B65" s="70" t="s">
        <v>99</v>
      </c>
      <c r="C65" s="82">
        <v>3653.13</v>
      </c>
      <c r="D65" s="82">
        <v>7837</v>
      </c>
      <c r="E65" s="82">
        <v>0</v>
      </c>
      <c r="F65" s="82">
        <v>0</v>
      </c>
      <c r="G65" s="82">
        <v>0</v>
      </c>
    </row>
    <row r="66" spans="1:7" ht="25.5" x14ac:dyDescent="0.25">
      <c r="A66" s="57" t="s">
        <v>104</v>
      </c>
      <c r="B66" s="69" t="s">
        <v>70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</row>
    <row r="67" spans="1:7" x14ac:dyDescent="0.25">
      <c r="A67" s="90">
        <v>3</v>
      </c>
      <c r="B67" s="70" t="s">
        <v>31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</row>
    <row r="68" spans="1:7" x14ac:dyDescent="0.25">
      <c r="A68" s="91">
        <v>32</v>
      </c>
      <c r="B68" s="70" t="s">
        <v>33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</row>
    <row r="69" spans="1:7" ht="25.5" x14ac:dyDescent="0.25">
      <c r="A69" s="64" t="s">
        <v>105</v>
      </c>
      <c r="B69" s="68" t="s">
        <v>78</v>
      </c>
      <c r="C69" s="87">
        <v>0</v>
      </c>
      <c r="D69" s="82">
        <v>0</v>
      </c>
      <c r="E69" s="82">
        <v>0</v>
      </c>
      <c r="F69" s="82">
        <v>0</v>
      </c>
      <c r="G69" s="82">
        <v>0</v>
      </c>
    </row>
    <row r="70" spans="1:7" ht="25.5" x14ac:dyDescent="0.25">
      <c r="A70" s="57" t="s">
        <v>104</v>
      </c>
      <c r="B70" s="69" t="s">
        <v>79</v>
      </c>
      <c r="C70" s="87">
        <v>0</v>
      </c>
      <c r="D70" s="82">
        <v>0</v>
      </c>
      <c r="E70" s="82">
        <v>0</v>
      </c>
      <c r="F70" s="82">
        <v>0</v>
      </c>
      <c r="G70" s="82">
        <v>0</v>
      </c>
    </row>
    <row r="71" spans="1:7" x14ac:dyDescent="0.25">
      <c r="A71" s="88">
        <v>3</v>
      </c>
      <c r="B71" s="70" t="s">
        <v>31</v>
      </c>
      <c r="C71" s="87">
        <v>0</v>
      </c>
      <c r="D71" s="82">
        <v>0</v>
      </c>
      <c r="E71" s="82">
        <v>0</v>
      </c>
      <c r="F71" s="82">
        <v>0</v>
      </c>
      <c r="G71" s="82">
        <v>0</v>
      </c>
    </row>
    <row r="72" spans="1:7" x14ac:dyDescent="0.25">
      <c r="A72" s="57">
        <v>32</v>
      </c>
      <c r="B72" s="70" t="s">
        <v>33</v>
      </c>
      <c r="C72" s="87">
        <v>0</v>
      </c>
      <c r="D72" s="82">
        <v>0</v>
      </c>
      <c r="E72" s="82">
        <v>0</v>
      </c>
      <c r="F72" s="82">
        <v>0</v>
      </c>
      <c r="G72" s="82">
        <v>0</v>
      </c>
    </row>
    <row r="73" spans="1:7" ht="25.5" x14ac:dyDescent="0.25">
      <c r="A73" s="64" t="s">
        <v>106</v>
      </c>
      <c r="B73" s="68" t="s">
        <v>80</v>
      </c>
      <c r="C73" s="82">
        <v>13502.21</v>
      </c>
      <c r="D73" s="82">
        <v>17665</v>
      </c>
      <c r="E73" s="82">
        <v>31407.863000000001</v>
      </c>
      <c r="F73" s="82">
        <v>31407.863000000001</v>
      </c>
      <c r="G73" s="82">
        <v>30000</v>
      </c>
    </row>
    <row r="74" spans="1:7" x14ac:dyDescent="0.25">
      <c r="A74" s="57" t="s">
        <v>87</v>
      </c>
      <c r="B74" s="69" t="s">
        <v>38</v>
      </c>
      <c r="C74" s="82">
        <v>4028.49</v>
      </c>
      <c r="D74" s="82">
        <v>7066</v>
      </c>
      <c r="E74" s="82">
        <v>2900</v>
      </c>
      <c r="F74" s="82">
        <v>2900</v>
      </c>
      <c r="G74" s="82">
        <v>12000</v>
      </c>
    </row>
    <row r="75" spans="1:7" x14ac:dyDescent="0.25">
      <c r="A75" s="58">
        <v>3</v>
      </c>
      <c r="B75" s="70" t="s">
        <v>31</v>
      </c>
      <c r="C75" s="82">
        <v>4028.49</v>
      </c>
      <c r="D75" s="82">
        <v>7066</v>
      </c>
      <c r="E75" s="82">
        <v>2900</v>
      </c>
      <c r="F75" s="82">
        <v>2900</v>
      </c>
      <c r="G75" s="82">
        <v>12000</v>
      </c>
    </row>
    <row r="76" spans="1:7" x14ac:dyDescent="0.25">
      <c r="A76" s="91">
        <v>32</v>
      </c>
      <c r="B76" s="70" t="s">
        <v>33</v>
      </c>
      <c r="C76" s="82">
        <v>4028.49</v>
      </c>
      <c r="D76" s="82">
        <v>7066</v>
      </c>
      <c r="E76" s="82">
        <v>2900</v>
      </c>
      <c r="F76" s="82">
        <v>2900</v>
      </c>
      <c r="G76" s="82">
        <v>12000</v>
      </c>
    </row>
    <row r="77" spans="1:7" ht="25.5" x14ac:dyDescent="0.25">
      <c r="A77" s="57" t="s">
        <v>113</v>
      </c>
      <c r="B77" s="69" t="s">
        <v>79</v>
      </c>
      <c r="C77" s="82">
        <v>9473.7199999999993</v>
      </c>
      <c r="D77" s="82">
        <v>10599</v>
      </c>
      <c r="E77" s="82">
        <v>18000</v>
      </c>
      <c r="F77" s="82">
        <v>18000</v>
      </c>
      <c r="G77" s="82">
        <v>18000</v>
      </c>
    </row>
    <row r="78" spans="1:7" x14ac:dyDescent="0.25">
      <c r="A78" s="57">
        <v>3</v>
      </c>
      <c r="B78" s="70" t="s">
        <v>31</v>
      </c>
      <c r="C78" s="82">
        <v>9473.7199999999993</v>
      </c>
      <c r="D78" s="82">
        <v>10599</v>
      </c>
      <c r="E78" s="82">
        <v>18000</v>
      </c>
      <c r="F78" s="82">
        <v>18000</v>
      </c>
      <c r="G78" s="82">
        <v>18000</v>
      </c>
    </row>
    <row r="79" spans="1:7" x14ac:dyDescent="0.25">
      <c r="A79" s="58">
        <v>32</v>
      </c>
      <c r="B79" s="70" t="s">
        <v>33</v>
      </c>
      <c r="C79" s="82">
        <v>9473.7199999999993</v>
      </c>
      <c r="D79" s="82">
        <v>10599</v>
      </c>
      <c r="E79" s="82">
        <v>18000</v>
      </c>
      <c r="F79" s="82">
        <v>18000</v>
      </c>
      <c r="G79" s="82">
        <v>18000</v>
      </c>
    </row>
    <row r="80" spans="1:7" ht="25.5" x14ac:dyDescent="0.25">
      <c r="A80" s="57" t="s">
        <v>114</v>
      </c>
      <c r="B80" s="69" t="s">
        <v>115</v>
      </c>
      <c r="C80" s="82">
        <v>0</v>
      </c>
      <c r="D80" s="82">
        <v>0</v>
      </c>
      <c r="E80" s="82">
        <v>10507.86</v>
      </c>
      <c r="F80" s="82">
        <v>10507.86</v>
      </c>
      <c r="G80" s="82">
        <v>0</v>
      </c>
    </row>
    <row r="81" spans="1:7" x14ac:dyDescent="0.25">
      <c r="A81" s="57">
        <v>3</v>
      </c>
      <c r="B81" s="70" t="s">
        <v>31</v>
      </c>
      <c r="C81" s="82">
        <v>0</v>
      </c>
      <c r="D81" s="82">
        <v>0</v>
      </c>
      <c r="E81" s="82">
        <v>10507.86</v>
      </c>
      <c r="F81" s="82">
        <v>10507.86</v>
      </c>
      <c r="G81" s="82">
        <v>0</v>
      </c>
    </row>
    <row r="82" spans="1:7" x14ac:dyDescent="0.25">
      <c r="A82" s="58">
        <v>32</v>
      </c>
      <c r="B82" s="70" t="s">
        <v>33</v>
      </c>
      <c r="C82" s="82">
        <v>0</v>
      </c>
      <c r="D82" s="82">
        <v>0</v>
      </c>
      <c r="E82" s="82">
        <v>10507.86</v>
      </c>
      <c r="F82" s="82">
        <v>10507.86</v>
      </c>
      <c r="G82" s="82">
        <v>0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Račun prihoda i rashoda</vt:lpstr>
      <vt:lpstr> Račun financiranja</vt:lpstr>
      <vt:lpstr>Posebni dio</vt:lpstr>
      <vt:lpstr>' Račun financiranja'!Podrucje_ispisa</vt:lpstr>
      <vt:lpstr>' Sažetak'!Podrucje_ispisa</vt:lpstr>
      <vt:lpstr>'Posebni dio'!Podrucje_ispisa</vt:lpstr>
      <vt:lpstr>'Račun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